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05" windowWidth="15180" windowHeight="8550" tabRatio="900"/>
  </bookViews>
  <sheets>
    <sheet name="Титульный лист" sheetId="37" r:id="rId1"/>
    <sheet name="Раздел 1" sheetId="34" r:id="rId2"/>
    <sheet name="Раздел 2" sheetId="39" r:id="rId3"/>
    <sheet name="Раздел 3" sheetId="6" r:id="rId4"/>
    <sheet name="Раздел 4" sheetId="15" r:id="rId5"/>
    <sheet name="Раздел 5" sheetId="17" r:id="rId6"/>
    <sheet name="Раздел 6" sheetId="19" r:id="rId7"/>
    <sheet name="Раздел 7" sheetId="23" r:id="rId8"/>
    <sheet name="Раздел 8" sheetId="24" r:id="rId9"/>
    <sheet name="Раздел 9" sheetId="25" r:id="rId10"/>
    <sheet name="Раздел 10" sheetId="27" r:id="rId11"/>
    <sheet name="Раздел 11" sheetId="40" r:id="rId12"/>
    <sheet name="Раздел 12" sheetId="41" r:id="rId13"/>
    <sheet name="Раздел 13" sheetId="28" r:id="rId14"/>
    <sheet name="Раздел 14" sheetId="43" r:id="rId15"/>
    <sheet name="Раздел 15" sheetId="42" r:id="rId16"/>
  </sheets>
  <definedNames>
    <definedName name="Year" localSheetId="11">#REF!</definedName>
    <definedName name="Year" localSheetId="12">#REF!</definedName>
    <definedName name="Year" localSheetId="14">#REF!</definedName>
    <definedName name="Year" localSheetId="15">#REF!</definedName>
    <definedName name="Year" localSheetId="0">'Титульный лист'!#REF!</definedName>
    <definedName name="Year">#REF!</definedName>
    <definedName name="Year2" localSheetId="11">#REF!</definedName>
    <definedName name="Year2" localSheetId="12">#REF!</definedName>
    <definedName name="Year2" localSheetId="14">#REF!</definedName>
    <definedName name="Year2" localSheetId="15">#REF!</definedName>
    <definedName name="Year2" localSheetId="0">'Титульный лист'!$AN$15</definedName>
    <definedName name="Year2">#REF!</definedName>
  </definedNames>
  <calcPr calcId="144525"/>
</workbook>
</file>

<file path=xl/calcChain.xml><?xml version="1.0" encoding="utf-8"?>
<calcChain xmlns="http://schemas.openxmlformats.org/spreadsheetml/2006/main">
  <c r="O21" i="42" l="1"/>
  <c r="O21" i="43"/>
  <c r="W20" i="25"/>
  <c r="P20" i="25"/>
  <c r="Q20" i="24"/>
  <c r="R20" i="24"/>
  <c r="S20" i="24"/>
  <c r="T20" i="24"/>
  <c r="U20" i="24"/>
  <c r="V20" i="24"/>
  <c r="W20" i="24"/>
  <c r="X20" i="24"/>
  <c r="Y20" i="24"/>
  <c r="P20" i="24"/>
  <c r="Q20" i="23"/>
  <c r="R20" i="23"/>
  <c r="S20" i="23"/>
  <c r="T20" i="23"/>
  <c r="U20" i="23"/>
  <c r="V20" i="23"/>
  <c r="P20" i="23"/>
  <c r="Q20" i="19"/>
  <c r="P21" i="15"/>
  <c r="P22" i="15"/>
  <c r="P23" i="15"/>
  <c r="P20" i="15"/>
  <c r="C21" i="6"/>
  <c r="C20" i="6" s="1"/>
  <c r="D37" i="6" l="1"/>
  <c r="E37" i="6"/>
  <c r="F37" i="6"/>
  <c r="H37" i="6"/>
  <c r="I37" i="6"/>
  <c r="E21" i="6"/>
  <c r="E20" i="6" s="1"/>
  <c r="P20" i="27"/>
  <c r="P21" i="27"/>
  <c r="I21" i="6"/>
  <c r="D21" i="6"/>
  <c r="F21" i="6"/>
  <c r="G21" i="6"/>
  <c r="G20" i="6" s="1"/>
  <c r="H21" i="6"/>
  <c r="I20" i="6" l="1"/>
  <c r="F20" i="6"/>
  <c r="D20" i="6"/>
  <c r="H20" i="6"/>
</calcChain>
</file>

<file path=xl/sharedStrings.xml><?xml version="1.0" encoding="utf-8"?>
<sst xmlns="http://schemas.openxmlformats.org/spreadsheetml/2006/main" count="313" uniqueCount="222">
  <si>
    <t>всего</t>
  </si>
  <si>
    <t>Наименование показателя</t>
  </si>
  <si>
    <t>№
строки</t>
  </si>
  <si>
    <t>№ строки</t>
  </si>
  <si>
    <t>Наименование показателей</t>
  </si>
  <si>
    <t>из них:</t>
  </si>
  <si>
    <t>с ограниченными возможностями здоровья</t>
  </si>
  <si>
    <t>Число групп, единиц</t>
  </si>
  <si>
    <t>в том числе для детей в возрасте 3 года и старше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</si>
  <si>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</si>
  <si>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</si>
  <si>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</si>
  <si>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X</t>
  </si>
  <si>
    <t>из них - девочки</t>
  </si>
  <si>
    <t>Из гр.3 - женщины</t>
  </si>
  <si>
    <t>старшие воспитатели</t>
  </si>
  <si>
    <t>учителя-логопеды</t>
  </si>
  <si>
    <t>педагоги-психологи</t>
  </si>
  <si>
    <t>социальные педагоги</t>
  </si>
  <si>
    <t>педагоги-организаторы</t>
  </si>
  <si>
    <t>25-29</t>
  </si>
  <si>
    <t>50-54</t>
  </si>
  <si>
    <t>55-59</t>
  </si>
  <si>
    <t>учителя-дефектологи</t>
  </si>
  <si>
    <t>ФЕДЕРАЛЬНОЕ ГОСУДАРСТВЕННОЕ СТАТИСТИЧЕСКОЕ НАБЛЮДЕНИЕ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</si>
  <si>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</si>
  <si>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</si>
  <si>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</si>
  <si>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 ДЕЯТЕЛЬНОСТИ ДОШКОЛЬНОГО ОБРАЗОВАНИЯ</t>
  </si>
  <si>
    <t>за</t>
  </si>
  <si>
    <t>Представляют:</t>
  </si>
  <si>
    <t>Сроки предоставления</t>
  </si>
  <si>
    <t>Форма № 85-К</t>
  </si>
  <si>
    <t>16 января                                                 после отчетного периода</t>
  </si>
  <si>
    <t>Годовая</t>
  </si>
  <si>
    <t>Код формы по ОКУД</t>
  </si>
  <si>
    <t>Код</t>
  </si>
  <si>
    <t>Находится на капитальном ремонте</t>
  </si>
  <si>
    <t xml:space="preserve">   в том числе:
группы компенсирующей направленности</t>
  </si>
  <si>
    <t>до 3</t>
  </si>
  <si>
    <t>русский</t>
  </si>
  <si>
    <t>Деятельность приостановлена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</si>
  <si>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</si>
  <si>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</si>
  <si>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</si>
  <si>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</si>
  <si>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со сложным дефектом</t>
  </si>
  <si>
    <t>другого профиля</t>
  </si>
  <si>
    <t>для часто болеющих детей</t>
  </si>
  <si>
    <t>группы круглосуточного пребывания</t>
  </si>
  <si>
    <t>разновозрастные группы</t>
  </si>
  <si>
    <t>Из общего числа (строки 01): 
    группы кратковременного пребывания</t>
  </si>
  <si>
    <t>в том числе для детей:
        с нарушением слуха</t>
  </si>
  <si>
    <t>из них:
для детей с туберкулезной интоксикацией</t>
  </si>
  <si>
    <t>в том числе имеют общий стаж работы, лет:</t>
  </si>
  <si>
    <t>от 3 до 5</t>
  </si>
  <si>
    <t>от 5 
до 10</t>
  </si>
  <si>
    <t>от 10 
до 15</t>
  </si>
  <si>
    <t>от 15 
до 20</t>
  </si>
  <si>
    <t>20 
и более</t>
  </si>
  <si>
    <t>в том числе имеют педагогический стаж работы, лет:</t>
  </si>
  <si>
    <t>дополнительных помещений для занятий с детьми, 
предназначенных для поочередного использования всеми
или несколькими детскими группами (музыкальный зал,
физкультурный зал, бассейн, кабинет логопеда и др.)</t>
  </si>
  <si>
    <t>Музыкальный зал</t>
  </si>
  <si>
    <t xml:space="preserve">Физкультурный зал </t>
  </si>
  <si>
    <t xml:space="preserve">Зимний сад </t>
  </si>
  <si>
    <t>Закрытый плавательный бассейн</t>
  </si>
  <si>
    <t>из нее площадь по форме владения, пользования: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</si>
  <si>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</si>
  <si>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</si>
  <si>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</si>
  <si>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</si>
  <si>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водоснабжение</t>
  </si>
  <si>
    <t>канализацию</t>
  </si>
  <si>
    <t>Да - 1; Нет - 0</t>
  </si>
  <si>
    <t>семейные дошкольные группы</t>
  </si>
  <si>
    <t>другие педагогические работники</t>
  </si>
  <si>
    <t>40-44</t>
  </si>
  <si>
    <t>45-49</t>
  </si>
  <si>
    <t>Из общей площади (гр.3) - площадь, сданная в аренду (субаренду)</t>
  </si>
  <si>
    <t>находятся в аварийном состоянии</t>
  </si>
  <si>
    <t xml:space="preserve"> </t>
  </si>
  <si>
    <t xml:space="preserve"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  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</si>
  <si>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</si>
  <si>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 xml:space="preserve">  порядка представления государственной статистической отчетности”</t>
  </si>
  <si>
    <t xml:space="preserve"> влечет ответственность, установленную статьей 13.19 Кодекса Российской Федерации об административных правонарушениях  
 от 30.12.2001 № 195-ФЗ,  а также статьей 3 Закона Российской Федерации от 13.05.92 № 2761-1 “Об ответственности за нарушение</t>
  </si>
  <si>
    <t>- территориальному органу Росстата в субъекте Российской Федерации 
по установленному им адресу</t>
  </si>
  <si>
    <t>Дошкольная образовательная организация</t>
  </si>
  <si>
    <t>01</t>
  </si>
  <si>
    <t>02</t>
  </si>
  <si>
    <t>03</t>
  </si>
  <si>
    <t>04</t>
  </si>
  <si>
    <t>05</t>
  </si>
  <si>
    <t>06</t>
  </si>
  <si>
    <t>07</t>
  </si>
  <si>
    <t>08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</si>
  <si>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</si>
  <si>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</si>
  <si>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Численность воспитанников, человек</t>
  </si>
  <si>
    <t>группы для детей раннего возраста</t>
  </si>
  <si>
    <t>группы по присмотру и уходу</t>
  </si>
  <si>
    <t>Всего (сумма строк 02, 11, 12, 15, 16, 17, 18)</t>
  </si>
  <si>
    <t>с нарушением опорно-двигательного аппарата</t>
  </si>
  <si>
    <t>Всего, 
гр.3 = сумме гр. 4-11</t>
  </si>
  <si>
    <t>Численность воспитанников 
- всего</t>
  </si>
  <si>
    <t>из них воспитанники 
в возрасте 3 года и старше</t>
  </si>
  <si>
    <t>Численность воспитанников, охваченных летними оздоровительными мероприятиями</t>
  </si>
  <si>
    <t>из них вывезены на дачи образовательной организацией</t>
  </si>
  <si>
    <t>Численность воспитанников - всего
 (сумма строк 02-07)</t>
  </si>
  <si>
    <t>Код языка 
по ОКИН</t>
  </si>
  <si>
    <t>Численность воспитанников, 
человек</t>
  </si>
  <si>
    <t>в том числе обучалось и воспитывалось на языках народов Российской Федерации</t>
  </si>
  <si>
    <t>музыкальные руководители</t>
  </si>
  <si>
    <t>Из строки 03 - площадь групповых ячеек для детей в возрасте 3 года и старше</t>
  </si>
  <si>
    <t>центральное отопление</t>
  </si>
  <si>
    <t>7 и старше</t>
  </si>
  <si>
    <t>Всего работников (сумма гр.4-9)</t>
  </si>
  <si>
    <t>из общей численности работников (гр.3) имеют педагогический стаж, всего 
(сумма 
гр.11-16)</t>
  </si>
  <si>
    <t>Обособленное подразделение (филиал) дошкольной образовательной организации</t>
  </si>
  <si>
    <t>Обособленное подразделение (филиал) 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</si>
  <si>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</si>
  <si>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</si>
  <si>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Имеется ли в организации коллегиальный орган  управления с участием общественности</t>
  </si>
  <si>
    <t>в группах для детей в 
возрасте 3 года 
и старше</t>
  </si>
  <si>
    <t>моложе 
25 лет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</si>
  <si>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</si>
  <si>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 xml:space="preserve">       в том числе:
       общеразвивающей направленности</t>
  </si>
  <si>
    <t xml:space="preserve">       по присмотру и уходу</t>
  </si>
  <si>
    <t>дети-инвалиды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</si>
  <si>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</si>
  <si>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</si>
  <si>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 xml:space="preserve">высшее </t>
  </si>
  <si>
    <t>Численность педагогических 
работников - всего 
(сумма строк 02-12)</t>
  </si>
  <si>
    <t xml:space="preserve">    в том числе:                                                                                 воспитатели</t>
  </si>
  <si>
    <t>инструкторы по физической 
культуре</t>
  </si>
  <si>
    <t>педагоги дополнительного 
образования</t>
  </si>
  <si>
    <t>Из общей численности учителей-
дефектологов (стр.07): 
учителя, имеющие специальное дефектологическое образование</t>
  </si>
  <si>
    <t>из них имеют образование:</t>
  </si>
  <si>
    <t>30-34</t>
  </si>
  <si>
    <t>35-39</t>
  </si>
  <si>
    <t>60-64</t>
  </si>
  <si>
    <t>65 
и более</t>
  </si>
  <si>
    <t xml:space="preserve">   в том числе:                                                                                 воспитатели</t>
  </si>
  <si>
    <t>№ 
стро-
ки</t>
  </si>
  <si>
    <t>от 3 до 
5</t>
  </si>
  <si>
    <t xml:space="preserve">     из нее:
площадь помещений, используемых непосредственно для нужд образовательной организации</t>
  </si>
  <si>
    <t xml:space="preserve">       из нее:
групповых ячеек
(раздевальная, групповая, спальня, буфетная, туалетная)</t>
  </si>
  <si>
    <t>09</t>
  </si>
  <si>
    <t>Организация, осуществляющая присмотр и уход за детьми без осуществления образовательной деятельности по программам дошкольного образования.</t>
  </si>
  <si>
    <t>Изолятор</t>
  </si>
  <si>
    <t>Всего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</si>
  <si>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</si>
  <si>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</si>
  <si>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
    все виды благоустройства</t>
  </si>
  <si>
    <t>из них:
требуют капитального ремонта</t>
  </si>
  <si>
    <t xml:space="preserve">        из них доступны для использования детьми</t>
  </si>
  <si>
    <t>Дошкольная образовательная организация имеет (укажите соответствующий код: да – 1, нет – 0):
        адрес электронной почты</t>
  </si>
  <si>
    <t xml:space="preserve">        собственный сайт в сети Интернет</t>
  </si>
  <si>
    <t>в том числе предоставляет на своем сайте нормативно закрепленный перечень сведений о своей деятельности</t>
  </si>
  <si>
    <t>юридические лица (кроме субъектов малого предпринимательства), осуществляющие образовательную деятельность по образовательным программам дошкольного образования, присмотр и уход за детьми:</t>
  </si>
  <si>
    <t xml:space="preserve">Всего, человек </t>
  </si>
  <si>
    <t>Численность педагогических работников (из стр. 01), прошедших в течение последних трех лет повышение квалификации и (или) профессиональную переподготовку</t>
  </si>
  <si>
    <t>Число мест, единиц</t>
  </si>
  <si>
    <t>Всего работников, человек</t>
  </si>
  <si>
    <t>Кроме того, численность внешних совместителей, человек</t>
  </si>
  <si>
    <t>Численность педагогических 
работников - всего, человек 
(сумма строк 02-12)</t>
  </si>
  <si>
    <t>Численность 
педагогических 
работников - всего, человек</t>
  </si>
  <si>
    <t>Общая площадь зданий и помещений, квадратный метр
(сумма гр.4-7)</t>
  </si>
  <si>
    <t>Общая площадь зданий (помещений)</t>
  </si>
  <si>
    <t xml:space="preserve">Число зданий организации - всего, единиц </t>
  </si>
  <si>
    <t>Число персональных компьютеров - всего, единиц</t>
  </si>
  <si>
    <t>Число компьютеров, имеющих доступ к сети Интернет, единиц</t>
  </si>
  <si>
    <t>Внутренние затраты на внедрение и использование цифровых технологий (сумма строк 02, 03, 04)</t>
  </si>
  <si>
    <t>средства бюджетов всех уровней</t>
  </si>
  <si>
    <t xml:space="preserve">        в том числе по источникам финансирования:
собственные средства</t>
  </si>
  <si>
    <t xml:space="preserve">        из них:
некоммерческих организаций</t>
  </si>
  <si>
    <t xml:space="preserve">    физических лиц</t>
  </si>
  <si>
    <t xml:space="preserve"> прочие привлеченные средства</t>
  </si>
  <si>
    <t>Всего, тыс. руб.
(с одним десятичным знаком)</t>
  </si>
  <si>
    <t>Затраты на внедрение и использование цифровых технологий - всего (сумма строк 03, 12)</t>
  </si>
  <si>
    <t xml:space="preserve">              из них:
         затраты на продукты и услуги в области информационной безопасности</t>
  </si>
  <si>
    <t xml:space="preserve">    из строки 01:
      Внутренние затраты на внедрение и использование цифровых технологий</t>
  </si>
  <si>
    <t xml:space="preserve">                  из них:
             на приобретение машин и оборудования, связанных с цифровыми технологиями, а также
             техническое обслуживание, модернизацию, текущий и капитальный ремонт, выполненные
            собственными  силами</t>
  </si>
  <si>
    <t xml:space="preserve">                     из них на приобретение:
                  вычислительной техники и оргтехники</t>
  </si>
  <si>
    <t xml:space="preserve">                  коммуникационного оборудования</t>
  </si>
  <si>
    <t xml:space="preserve">             на приобретение программного обеспечения, адаптпцию и доработку программного 
             обеспечения, выполненные собственными силами</t>
  </si>
  <si>
    <t xml:space="preserve">                    в том числе российского программного обеспечения</t>
  </si>
  <si>
    <t xml:space="preserve">             на оплату услуг электросвязи</t>
  </si>
  <si>
    <t xml:space="preserve">                    в том числе на оплату доступа к Интернету</t>
  </si>
  <si>
    <t xml:space="preserve">             на приобретение цифрового контента
             (книги, музыкальные произведения, изображения, видео в электронном и т.п.)</t>
  </si>
  <si>
    <t xml:space="preserve">     Внешние затраты на внедрение и использование цифровых технологий</t>
  </si>
  <si>
    <t>за 2020 г.</t>
  </si>
  <si>
    <t>Приказ Росстата: 
Об утверждении формы 
от 30.07.2020 № 424
О внесении изменений 
(при наличии)
от_________№_____ 
от_______№______</t>
  </si>
  <si>
    <t>отчитывающейся организации по ОКПО (для территориально обособленного подразделения 
и головного подразделения юридического лица - идентификационный номер)</t>
  </si>
  <si>
    <t>в том числе в возрасте, лет 
(число полных лет на 01.01.2021 г.):</t>
  </si>
  <si>
    <t>Число полных лет по состоянию на 1 января 2021 года</t>
  </si>
  <si>
    <t>(раздел заполняет только дошкольная образовательная организация, являющаяся самостоятельным юридическим лицом)</t>
  </si>
  <si>
    <t>Раздел 1. Организационная структура организации</t>
  </si>
  <si>
    <t>Раздел 2. Организация деятельности</t>
  </si>
  <si>
    <t>Режим работы</t>
  </si>
  <si>
    <t>Код типа поселения</t>
  </si>
  <si>
    <t>Раздел 3. Распределение воспитанников по группам</t>
  </si>
  <si>
    <t>Из общей численности 
воспитанников (из стр. 01) - 
дети-инвалиды</t>
  </si>
  <si>
    <t>Раздел 4. Распределение воспитанников по возрасту, человек</t>
  </si>
  <si>
    <t>Раздел 5. Организация летнего отдыха воспитанников, человек</t>
  </si>
  <si>
    <t xml:space="preserve">Раздел 6. Язык обучения и воспитания </t>
  </si>
  <si>
    <t>Раздел 7. Распределение педагогического персонала по уровню образования и полу, человек (без внешних совместителей и работавших по договорам гражданско-правового характера)</t>
  </si>
  <si>
    <t>Раздел 8. Распределение педагогического персонала по возрасту, человек (без внешних совместителей и работавших по договорам гражданско-правового характера)</t>
  </si>
  <si>
    <t>Раздел 9. Распределение педагогического работников по стажу работы, человек (без внешних совместителей и работавших по договорам гражданско-правового характера)</t>
  </si>
  <si>
    <t>Раздел 10. Площадь помещений дошкольной образовательной организации, квадратный метр</t>
  </si>
  <si>
    <t>Раздел 12. Техническое состояние зданий докшольной образовательной организации</t>
  </si>
  <si>
    <t>Раздел 13. Электронные ресурсы дошкольной образовательной организации</t>
  </si>
  <si>
    <r>
      <t xml:space="preserve">Раздел 14. Затраты на внедрение и использование цифровых технологий дошкольной образовательной организацией в отчетном году, тысяч рублей (с одним десятичным знаком)
</t>
    </r>
    <r>
      <rPr>
        <sz val="11"/>
        <rFont val="Times New Roman"/>
        <family val="1"/>
        <charset val="204"/>
      </rPr>
      <t>(раздел заполняет только дошкольная образовательная организация, являющаяся самостоятельным юридическим лицом)</t>
    </r>
  </si>
  <si>
    <t>Раздел 15. Источники финансирования внутренних затрат дошкольной образовательной организацией 
на внедрение и использование цифровых технологий, 
тысяч рублей (с одним десятичным знаком)</t>
  </si>
  <si>
    <t xml:space="preserve">Код
(проставляет отчитывающаяся организация)
</t>
  </si>
  <si>
    <t xml:space="preserve">Раздел 11. Наличие помещений в дошкольной образовательной организации </t>
  </si>
  <si>
    <t xml:space="preserve">Наименование отчитывающейся организации: Поволжское управление МОН Самарской области  </t>
  </si>
  <si>
    <t>Почтовый адрес:  446200, Самарская область, г. Новокуйбышевск, ул. Суворова, д. 20</t>
  </si>
  <si>
    <r>
      <t xml:space="preserve">Должностное лицо, ответственное за 
предоставление статистической информации 
(лицо, уполномоченное предоставлять 
статистическую информацию от имени           </t>
    </r>
    <r>
      <rPr>
        <u/>
        <sz val="10"/>
        <rFont val="Times New Roman"/>
        <family val="1"/>
        <charset val="204"/>
      </rPr>
      <t xml:space="preserve">   руководитель ПУ МОН СО   </t>
    </r>
    <r>
      <rPr>
        <sz val="10"/>
        <rFont val="Times New Roman"/>
        <family val="1"/>
        <charset val="204"/>
      </rPr>
      <t xml:space="preserve">
юридического лица)                                                              (должность)</t>
    </r>
  </si>
  <si>
    <r>
      <t xml:space="preserve">
    </t>
    </r>
    <r>
      <rPr>
        <u/>
        <sz val="10"/>
        <rFont val="Times New Roman"/>
        <family val="1"/>
        <charset val="204"/>
      </rPr>
      <t xml:space="preserve"> С.Н. Сазонова  </t>
    </r>
    <r>
      <rPr>
        <sz val="10"/>
        <rFont val="Times New Roman"/>
        <family val="1"/>
        <charset val="204"/>
      </rPr>
      <t xml:space="preserve">                _________________
         (Ф.И.О.)                                    (подпись)</t>
    </r>
  </si>
  <si>
    <t>Форма № 85-К (свод)</t>
  </si>
  <si>
    <t>1-30, 2-21</t>
  </si>
  <si>
    <r>
      <t xml:space="preserve">                                                                         </t>
    </r>
    <r>
      <rPr>
        <u/>
        <sz val="10"/>
        <rFont val="Times New Roman"/>
        <family val="1"/>
        <charset val="204"/>
      </rPr>
      <t xml:space="preserve">8(84635)62848 </t>
    </r>
    <r>
      <rPr>
        <sz val="10"/>
        <rFont val="Times New Roman"/>
        <family val="1"/>
        <charset val="204"/>
      </rPr>
      <t xml:space="preserve">                         E-mail: povolzhskoe_upravlenie@samara.edu.ru          "  11  "   января    2021 год
                                              (номер контактного телефона)                                                                                                  (дата составления документа)
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</si>
</sst>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"/>
    <numFmt numFmtId="166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3"/>
    </xf>
    <xf numFmtId="165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vertical="top" wrapText="1" indent="4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Alignment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/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8" xfId="0" applyFont="1" applyBorder="1" applyAlignment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2" xfId="0" applyFont="1" applyBorder="1" applyAlignment="1">
      <alignment horizontal="left" vertical="top" wrapText="1" indent="3"/>
    </xf>
    <xf numFmtId="0" fontId="8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0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 indent="3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1" fontId="8" fillId="4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1" fontId="8" fillId="4" borderId="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center" wrapText="1" indent="2"/>
    </xf>
    <xf numFmtId="49" fontId="2" fillId="0" borderId="21" xfId="0" applyNumberFormat="1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0"/>
  <sheetViews>
    <sheetView showGridLines="0" tabSelected="1" topLeftCell="A15" zoomScale="85" zoomScaleNormal="85" zoomScaleSheetLayoutView="91" zoomScalePageLayoutView="60" workbookViewId="0">
      <selection activeCell="EY53" sqref="EY53"/>
    </sheetView>
  </sheetViews>
  <sheetFormatPr defaultRowHeight="12.75" x14ac:dyDescent="0.2"/>
  <cols>
    <col min="1" max="4" width="1.7109375" style="7" customWidth="1"/>
    <col min="5" max="5" width="2.7109375" style="7" customWidth="1"/>
    <col min="6" max="6" width="3.140625" style="7" hidden="1" customWidth="1"/>
    <col min="7" max="7" width="1.5703125" style="7" hidden="1" customWidth="1"/>
    <col min="8" max="13" width="1.7109375" style="7" hidden="1" customWidth="1"/>
    <col min="14" max="14" width="0.7109375" style="7" hidden="1" customWidth="1"/>
    <col min="15" max="20" width="1.7109375" style="7" hidden="1" customWidth="1"/>
    <col min="21" max="30" width="1.7109375" style="7" customWidth="1"/>
    <col min="31" max="31" width="0.85546875" style="7" customWidth="1"/>
    <col min="32" max="32" width="1.140625" style="7" hidden="1" customWidth="1"/>
    <col min="33" max="33" width="0.7109375" style="7" hidden="1" customWidth="1"/>
    <col min="34" max="34" width="0.42578125" style="7" hidden="1" customWidth="1"/>
    <col min="35" max="41" width="1.7109375" style="7" hidden="1" customWidth="1"/>
    <col min="42" max="51" width="1.7109375" style="7" customWidth="1"/>
    <col min="52" max="52" width="0.85546875" style="7" customWidth="1"/>
    <col min="53" max="53" width="1.7109375" style="7" hidden="1" customWidth="1"/>
    <col min="54" max="54" width="0.140625" style="7" customWidth="1"/>
    <col min="55" max="55" width="0.7109375" style="7" hidden="1" customWidth="1"/>
    <col min="56" max="61" width="1.7109375" style="7" hidden="1" customWidth="1"/>
    <col min="62" max="62" width="0.7109375" style="7" customWidth="1"/>
    <col min="63" max="70" width="1.7109375" style="7" customWidth="1"/>
    <col min="71" max="71" width="3.140625" style="7" customWidth="1"/>
    <col min="72" max="72" width="4" style="7" hidden="1" customWidth="1"/>
    <col min="73" max="73" width="0.140625" style="7" customWidth="1"/>
    <col min="74" max="80" width="1.7109375" style="7" hidden="1" customWidth="1"/>
    <col min="81" max="81" width="4.42578125" style="7" customWidth="1"/>
    <col min="82" max="82" width="1.7109375" style="7" hidden="1" customWidth="1"/>
    <col min="83" max="83" width="3" style="7" customWidth="1"/>
    <col min="84" max="89" width="1.7109375" style="7" customWidth="1"/>
    <col min="90" max="90" width="2.7109375" style="7" customWidth="1"/>
    <col min="91" max="91" width="0.140625" style="7" customWidth="1"/>
    <col min="92" max="92" width="0.5703125" style="7" hidden="1" customWidth="1"/>
    <col min="93" max="93" width="1.42578125" style="7" hidden="1" customWidth="1"/>
    <col min="94" max="94" width="0.85546875" style="7" hidden="1" customWidth="1"/>
    <col min="95" max="95" width="0.7109375" style="7" hidden="1" customWidth="1"/>
    <col min="96" max="98" width="1.7109375" style="7" hidden="1" customWidth="1"/>
    <col min="99" max="104" width="1.7109375" style="7" customWidth="1"/>
    <col min="105" max="105" width="0.42578125" style="7" customWidth="1"/>
    <col min="106" max="107" width="1.140625" style="7" hidden="1" customWidth="1"/>
    <col min="108" max="108" width="1.7109375" style="7" hidden="1" customWidth="1"/>
    <col min="109" max="109" width="0.28515625" style="7" hidden="1" customWidth="1"/>
    <col min="110" max="110" width="0.85546875" style="7" customWidth="1"/>
    <col min="111" max="111" width="0.140625" style="7" hidden="1" customWidth="1"/>
    <col min="112" max="112" width="1.7109375" style="7" hidden="1" customWidth="1"/>
    <col min="113" max="113" width="1.28515625" style="7" hidden="1" customWidth="1"/>
    <col min="114" max="116" width="1.7109375" style="7" hidden="1" customWidth="1"/>
    <col min="117" max="117" width="0.28515625" style="7" customWidth="1"/>
    <col min="118" max="128" width="1.7109375" style="7" customWidth="1"/>
    <col min="129" max="129" width="2.5703125" style="7" customWidth="1"/>
    <col min="130" max="130" width="1.140625" style="7" hidden="1" customWidth="1"/>
    <col min="131" max="131" width="1.7109375" style="7" hidden="1" customWidth="1"/>
    <col min="132" max="132" width="0.7109375" style="7" hidden="1" customWidth="1"/>
    <col min="133" max="134" width="1.7109375" style="7" hidden="1" customWidth="1"/>
    <col min="135" max="138" width="1.7109375" style="7" customWidth="1"/>
    <col min="139" max="139" width="10.42578125" style="7" customWidth="1"/>
    <col min="140" max="147" width="1.7109375" style="7" hidden="1" customWidth="1"/>
    <col min="148" max="148" width="23.5703125" style="7" hidden="1" customWidth="1"/>
    <col min="149" max="151" width="1.7109375" style="7" hidden="1" customWidth="1"/>
    <col min="152" max="152" width="1.7109375" style="7" customWidth="1"/>
  </cols>
  <sheetData>
    <row r="1" spans="1:152" ht="13.5" hidden="1" thickBot="1" x14ac:dyDescent="0.25"/>
    <row r="2" spans="1:152" ht="13.5" hidden="1" thickBot="1" x14ac:dyDescent="0.25"/>
    <row r="3" spans="1:152" ht="20.100000000000001" customHeight="1" thickBot="1" x14ac:dyDescent="0.25">
      <c r="A3" s="18"/>
      <c r="B3" s="18"/>
      <c r="C3" s="18"/>
      <c r="D3" s="18"/>
      <c r="E3" s="18"/>
      <c r="F3" s="18"/>
      <c r="G3" s="47"/>
      <c r="H3" s="48" t="s">
        <v>24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82"/>
      <c r="V3" s="182"/>
      <c r="W3" s="182"/>
      <c r="X3" s="183"/>
      <c r="Y3" s="173" t="s">
        <v>25</v>
      </c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5"/>
      <c r="EI3" s="50"/>
      <c r="EJ3" s="49"/>
      <c r="EK3" s="49"/>
      <c r="EL3" s="49"/>
      <c r="EM3" s="49"/>
      <c r="EN3" s="49"/>
      <c r="EO3" s="51"/>
      <c r="EP3" s="47"/>
      <c r="EQ3" s="47"/>
      <c r="ER3" s="18"/>
      <c r="ES3" s="18"/>
      <c r="ET3" s="18"/>
      <c r="EU3" s="18"/>
      <c r="EV3" s="18"/>
    </row>
    <row r="4" spans="1:152" ht="7.5" customHeight="1" thickBot="1" x14ac:dyDescent="0.25"/>
    <row r="5" spans="1:152" ht="20.100000000000001" customHeight="1" thickBot="1" x14ac:dyDescent="0.25">
      <c r="A5" s="18"/>
      <c r="B5" s="18"/>
      <c r="C5" s="18"/>
      <c r="D5" s="18"/>
      <c r="E5" s="18"/>
      <c r="F5" s="18"/>
      <c r="G5" s="52"/>
      <c r="H5" s="53" t="s">
        <v>26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184"/>
      <c r="V5" s="184"/>
      <c r="W5" s="184"/>
      <c r="X5" s="185"/>
      <c r="Y5" s="170" t="s">
        <v>26</v>
      </c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2"/>
      <c r="EI5" s="56"/>
      <c r="EJ5" s="54"/>
      <c r="EK5" s="54"/>
      <c r="EL5" s="54"/>
      <c r="EM5" s="54"/>
      <c r="EN5" s="54"/>
      <c r="EO5" s="57"/>
      <c r="EP5" s="52"/>
      <c r="EQ5" s="52"/>
      <c r="ER5" s="18"/>
      <c r="ES5" s="18"/>
      <c r="ET5" s="18"/>
      <c r="EU5" s="18"/>
      <c r="EV5" s="18"/>
    </row>
    <row r="6" spans="1:152" ht="9.75" customHeight="1" x14ac:dyDescent="0.2">
      <c r="A6" s="18"/>
      <c r="B6" s="18"/>
      <c r="C6" s="18"/>
      <c r="D6" s="18"/>
      <c r="E6" s="18"/>
      <c r="F6" s="18"/>
      <c r="G6" s="5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2"/>
      <c r="EQ6" s="52"/>
      <c r="ER6" s="18"/>
      <c r="ES6" s="18"/>
      <c r="ET6" s="18"/>
      <c r="EU6" s="18"/>
      <c r="EV6" s="189"/>
    </row>
    <row r="7" spans="1:152" ht="0.75" customHeight="1" thickBot="1" x14ac:dyDescent="0.25">
      <c r="EV7" s="189"/>
    </row>
    <row r="8" spans="1:152" ht="14.1" customHeight="1" x14ac:dyDescent="0.2">
      <c r="E8" s="197" t="s">
        <v>82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9"/>
      <c r="EJ8" s="58"/>
      <c r="EK8" s="58"/>
      <c r="EL8" s="58"/>
      <c r="EM8" s="58"/>
      <c r="EN8" s="58"/>
      <c r="EO8" s="58"/>
      <c r="EP8" s="58"/>
      <c r="EQ8" s="58"/>
      <c r="ER8" s="59"/>
      <c r="EV8" s="189"/>
    </row>
    <row r="9" spans="1:152" ht="27" customHeight="1" x14ac:dyDescent="0.2">
      <c r="E9" s="190" t="s">
        <v>84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5"/>
      <c r="EJ9" s="52"/>
      <c r="EK9" s="52"/>
      <c r="EL9" s="52"/>
      <c r="EM9" s="52"/>
      <c r="EN9" s="52"/>
      <c r="EO9" s="52"/>
      <c r="EP9" s="52"/>
      <c r="EQ9" s="52"/>
      <c r="ER9" s="60"/>
      <c r="EV9" s="189"/>
    </row>
    <row r="10" spans="1:152" ht="13.5" customHeight="1" thickBot="1" x14ac:dyDescent="0.25">
      <c r="E10" s="176" t="s">
        <v>83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8"/>
      <c r="EJ10" s="61"/>
      <c r="EK10" s="61"/>
      <c r="EL10" s="61"/>
      <c r="EM10" s="61"/>
      <c r="EN10" s="61"/>
      <c r="EO10" s="61"/>
      <c r="EP10" s="61"/>
      <c r="EQ10" s="61"/>
      <c r="ER10" s="62"/>
      <c r="EV10" s="189"/>
    </row>
    <row r="11" spans="1:152" ht="14.1" customHeight="1" thickBot="1" x14ac:dyDescent="0.25"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2"/>
      <c r="EK11" s="52"/>
      <c r="EL11" s="52"/>
      <c r="EM11" s="52"/>
      <c r="EN11" s="52"/>
      <c r="EO11" s="52"/>
      <c r="EP11" s="52"/>
      <c r="EQ11" s="52"/>
      <c r="ER11" s="52"/>
      <c r="EV11" s="189"/>
    </row>
    <row r="12" spans="1:152" ht="14.1" customHeight="1" thickBot="1" x14ac:dyDescent="0.25"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170" t="s">
        <v>27</v>
      </c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2"/>
      <c r="EI12" s="55"/>
      <c r="EJ12" s="52"/>
      <c r="EK12" s="52"/>
      <c r="EL12" s="52"/>
      <c r="EM12" s="52"/>
      <c r="EN12" s="52"/>
      <c r="EO12" s="52"/>
      <c r="EP12" s="52"/>
      <c r="EQ12" s="52"/>
      <c r="ER12" s="52"/>
      <c r="EV12" s="189"/>
    </row>
    <row r="13" spans="1:152" ht="12" customHeight="1" thickBot="1" x14ac:dyDescent="0.25">
      <c r="EV13" s="189"/>
    </row>
    <row r="14" spans="1:152" ht="41.25" customHeight="1" x14ac:dyDescent="0.2">
      <c r="K14" s="63" t="s">
        <v>28</v>
      </c>
      <c r="L14" s="58"/>
      <c r="M14" s="58"/>
      <c r="N14" s="58"/>
      <c r="O14" s="58"/>
      <c r="P14" s="58"/>
      <c r="Q14" s="58"/>
      <c r="R14" s="58"/>
      <c r="S14" s="58"/>
      <c r="T14" s="58"/>
      <c r="U14" s="52"/>
      <c r="V14" s="52"/>
      <c r="W14" s="52"/>
      <c r="X14" s="52"/>
      <c r="Y14" s="52"/>
      <c r="Z14" s="60"/>
      <c r="AA14" s="207" t="s">
        <v>81</v>
      </c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9"/>
      <c r="EI14" s="56"/>
      <c r="EJ14" s="58"/>
      <c r="EK14" s="58"/>
      <c r="EL14" s="59"/>
    </row>
    <row r="15" spans="1:152" ht="15" customHeight="1" thickBot="1" x14ac:dyDescent="0.25">
      <c r="K15" s="64" t="s">
        <v>29</v>
      </c>
      <c r="L15" s="61"/>
      <c r="M15" s="61"/>
      <c r="N15" s="61"/>
      <c r="O15" s="61"/>
      <c r="P15" s="61"/>
      <c r="Q15" s="61"/>
      <c r="R15" s="61"/>
      <c r="S15" s="61"/>
      <c r="T15" s="61"/>
      <c r="U15" s="52"/>
      <c r="V15" s="52"/>
      <c r="W15" s="52"/>
      <c r="X15" s="52"/>
      <c r="Y15" s="52"/>
      <c r="Z15" s="60"/>
      <c r="AA15" s="208" t="s">
        <v>190</v>
      </c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10"/>
      <c r="EI15" s="56"/>
      <c r="EJ15" s="61"/>
      <c r="EK15" s="61"/>
      <c r="EL15" s="62"/>
    </row>
    <row r="16" spans="1:152" ht="14.25" customHeight="1" thickBot="1" x14ac:dyDescent="0.25"/>
    <row r="17" spans="1:152" ht="13.5" hidden="1" thickBot="1" x14ac:dyDescent="0.25">
      <c r="L17" s="65"/>
    </row>
    <row r="18" spans="1:152" ht="15.75" thickBot="1" x14ac:dyDescent="0.3">
      <c r="A18" s="179" t="s">
        <v>30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1"/>
      <c r="CF18" s="179" t="s">
        <v>31</v>
      </c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1"/>
      <c r="DN18" s="66"/>
      <c r="DO18" s="66"/>
      <c r="DP18" s="66"/>
      <c r="DQ18" s="66"/>
      <c r="DR18" s="66"/>
      <c r="DS18" s="204" t="s">
        <v>219</v>
      </c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6"/>
      <c r="EJ18" s="67" t="s">
        <v>32</v>
      </c>
      <c r="EK18" s="67"/>
      <c r="EL18" s="67"/>
      <c r="EM18" s="67"/>
      <c r="EN18" s="67"/>
      <c r="EO18" s="67"/>
      <c r="EP18" s="67"/>
      <c r="EQ18" s="67"/>
      <c r="ER18" s="67"/>
      <c r="ES18" s="68"/>
      <c r="ET18" s="69"/>
      <c r="EU18" s="69"/>
      <c r="EV18" s="69"/>
    </row>
    <row r="19" spans="1:152" ht="38.25" customHeight="1" x14ac:dyDescent="0.25">
      <c r="A19" s="157" t="s">
        <v>158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9"/>
      <c r="CF19" s="154" t="s">
        <v>33</v>
      </c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6"/>
      <c r="DN19" s="66"/>
      <c r="DO19" s="66"/>
      <c r="DP19" s="66"/>
      <c r="DQ19" s="66"/>
      <c r="DR19" s="66"/>
      <c r="DS19" s="136" t="s">
        <v>191</v>
      </c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</row>
    <row r="20" spans="1:152" ht="28.5" customHeight="1" x14ac:dyDescent="0.25">
      <c r="A20" s="191" t="s">
        <v>85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3"/>
      <c r="CF20" s="139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1"/>
      <c r="DN20" s="66"/>
      <c r="DO20" s="66"/>
      <c r="DP20" s="66"/>
      <c r="DQ20" s="66"/>
      <c r="DR20" s="66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</row>
    <row r="21" spans="1:152" ht="12.95" customHeight="1" x14ac:dyDescent="0.25">
      <c r="A21" s="70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94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1"/>
      <c r="DN21" s="66"/>
      <c r="DO21" s="66"/>
      <c r="DP21" s="66"/>
      <c r="DQ21" s="66"/>
      <c r="DR21" s="66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</row>
    <row r="22" spans="1:152" ht="12.95" customHeight="1" x14ac:dyDescent="0.25">
      <c r="A22" s="70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94"/>
      <c r="CF22" s="139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1"/>
      <c r="DN22" s="66"/>
      <c r="DO22" s="66"/>
      <c r="DP22" s="66"/>
      <c r="DQ22" s="66"/>
      <c r="DR22" s="66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</row>
    <row r="23" spans="1:152" ht="12.95" customHeight="1" x14ac:dyDescent="0.2">
      <c r="A23" s="70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94"/>
      <c r="CF23" s="139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1"/>
      <c r="DN23" s="18"/>
      <c r="DO23" s="18"/>
      <c r="DP23" s="18"/>
      <c r="DQ23" s="18"/>
      <c r="DR23" s="18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</row>
    <row r="24" spans="1:152" ht="12.95" customHeight="1" x14ac:dyDescent="0.2">
      <c r="A24" s="70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94"/>
      <c r="CF24" s="139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1"/>
      <c r="DN24" s="18"/>
      <c r="DO24" s="18"/>
      <c r="DP24" s="18"/>
      <c r="DQ24" s="18"/>
      <c r="DR24" s="18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2" ht="11.25" customHeight="1" thickBot="1" x14ac:dyDescent="0.25">
      <c r="A25" s="70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94"/>
      <c r="CF25" s="139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1"/>
      <c r="DN25" s="18"/>
      <c r="DO25" s="18"/>
      <c r="DP25" s="18"/>
      <c r="DQ25" s="18"/>
      <c r="DR25" s="18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</row>
    <row r="26" spans="1:152" ht="12.75" hidden="1" customHeight="1" thickBot="1" x14ac:dyDescent="0.25">
      <c r="A26" s="70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94"/>
      <c r="CF26" s="139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1"/>
      <c r="DN26" s="18"/>
      <c r="DO26" s="18"/>
      <c r="DP26" s="18"/>
      <c r="DQ26" s="18"/>
      <c r="DR26" s="18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</row>
    <row r="27" spans="1:152" ht="9" hidden="1" customHeight="1" thickBot="1" x14ac:dyDescent="0.25">
      <c r="A27" s="7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94"/>
      <c r="CF27" s="139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1"/>
      <c r="DN27" s="18"/>
      <c r="DO27" s="18"/>
      <c r="DP27" s="18"/>
      <c r="DQ27" s="18"/>
      <c r="DR27" s="1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L27" s="53" t="s">
        <v>34</v>
      </c>
      <c r="EM27" s="54"/>
      <c r="EN27" s="54"/>
      <c r="EO27" s="54"/>
      <c r="EP27" s="54"/>
      <c r="EQ27" s="57"/>
    </row>
    <row r="28" spans="1:152" ht="12.95" customHeight="1" thickBot="1" x14ac:dyDescent="0.3">
      <c r="A28" s="72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6"/>
      <c r="CF28" s="142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4"/>
      <c r="DN28" s="18"/>
      <c r="DO28" s="18"/>
      <c r="DP28" s="18"/>
      <c r="DQ28" s="18"/>
      <c r="DR28" s="18"/>
      <c r="DS28" s="133" t="s">
        <v>34</v>
      </c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5"/>
    </row>
    <row r="29" spans="1:152" ht="12.95" customHeight="1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</row>
    <row r="30" spans="1:152" ht="3" customHeight="1" x14ac:dyDescent="0.2"/>
    <row r="31" spans="1:152" ht="25.5" customHeight="1" x14ac:dyDescent="0.2">
      <c r="A31" s="163" t="s">
        <v>215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</row>
    <row r="32" spans="1:152" ht="15.95" customHeight="1" thickBot="1" x14ac:dyDescent="0.25">
      <c r="A32" s="163" t="s">
        <v>216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</row>
    <row r="33" spans="1:152" ht="15.95" customHeight="1" thickBot="1" x14ac:dyDescent="0.25">
      <c r="A33" s="165" t="s">
        <v>35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7" t="s">
        <v>36</v>
      </c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9"/>
    </row>
    <row r="34" spans="1:152" ht="12.75" customHeight="1" x14ac:dyDescent="0.2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5" t="s">
        <v>192</v>
      </c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7"/>
      <c r="BK34" s="145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7"/>
      <c r="DN34" s="145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7"/>
    </row>
    <row r="35" spans="1:152" x14ac:dyDescent="0.2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8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50"/>
      <c r="BK35" s="148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50"/>
      <c r="DN35" s="148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50"/>
    </row>
    <row r="36" spans="1:152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8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50"/>
      <c r="BK36" s="148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50"/>
      <c r="DN36" s="148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50"/>
    </row>
    <row r="37" spans="1:152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8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50"/>
      <c r="BK37" s="148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50"/>
      <c r="DN37" s="148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50"/>
    </row>
    <row r="38" spans="1:152" x14ac:dyDescent="0.2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3"/>
      <c r="BK38" s="151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3"/>
      <c r="DN38" s="151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3"/>
    </row>
    <row r="39" spans="1:152" ht="13.5" thickBot="1" x14ac:dyDescent="0.25">
      <c r="A39" s="203">
        <v>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160">
        <v>2</v>
      </c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2"/>
      <c r="BK39" s="160">
        <v>3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2"/>
      <c r="DN39" s="160">
        <v>4</v>
      </c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2"/>
    </row>
    <row r="40" spans="1:152" ht="13.5" thickBot="1" x14ac:dyDescent="0.25">
      <c r="A40" s="200">
        <v>609506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2"/>
      <c r="U40" s="186">
        <v>14565674</v>
      </c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8"/>
      <c r="BK40" s="186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8"/>
      <c r="DN40" s="186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  <c r="ED40" s="187"/>
      <c r="EE40" s="187"/>
      <c r="EF40" s="187"/>
      <c r="EG40" s="187"/>
      <c r="EH40" s="187"/>
      <c r="EI40" s="187"/>
      <c r="EJ40" s="187"/>
      <c r="EK40" s="187"/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8"/>
    </row>
  </sheetData>
  <mergeCells count="36">
    <mergeCell ref="DN40:EV40"/>
    <mergeCell ref="EV6:EV13"/>
    <mergeCell ref="E9:EI9"/>
    <mergeCell ref="A20:CE20"/>
    <mergeCell ref="B21:CE28"/>
    <mergeCell ref="CF18:DM18"/>
    <mergeCell ref="E8:EI8"/>
    <mergeCell ref="A40:T40"/>
    <mergeCell ref="A39:T39"/>
    <mergeCell ref="U40:BJ40"/>
    <mergeCell ref="BK40:DM40"/>
    <mergeCell ref="U39:BJ39"/>
    <mergeCell ref="BK39:DM39"/>
    <mergeCell ref="DS18:EI18"/>
    <mergeCell ref="AA14:EH14"/>
    <mergeCell ref="AA15:EH15"/>
    <mergeCell ref="Y12:EH12"/>
    <mergeCell ref="Y3:EH3"/>
    <mergeCell ref="E10:EI10"/>
    <mergeCell ref="A18:CE18"/>
    <mergeCell ref="U3:X3"/>
    <mergeCell ref="Y5:EH5"/>
    <mergeCell ref="U5:X5"/>
    <mergeCell ref="DN39:EV39"/>
    <mergeCell ref="A31:EV31"/>
    <mergeCell ref="A32:EV32"/>
    <mergeCell ref="A33:T38"/>
    <mergeCell ref="U33:EV33"/>
    <mergeCell ref="U34:BJ38"/>
    <mergeCell ref="DS28:EI28"/>
    <mergeCell ref="DS19:EI27"/>
    <mergeCell ref="CF20:DM28"/>
    <mergeCell ref="BK34:DM38"/>
    <mergeCell ref="CF19:DM19"/>
    <mergeCell ref="DN34:EV38"/>
    <mergeCell ref="A19:CE19"/>
  </mergeCells>
  <phoneticPr fontId="3" type="noConversion"/>
  <pageMargins left="0.9055118110236221" right="0.31496062992125984" top="0.78740157480314965" bottom="0.39370078740157483" header="0" footer="0"/>
  <pageSetup paperSize="9" scale="95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6"/>
  <sheetViews>
    <sheetView showGridLines="0" topLeftCell="A16" zoomScale="80" zoomScaleNormal="80" zoomScalePageLayoutView="53" workbookViewId="0">
      <selection activeCell="AC27" sqref="AC27"/>
    </sheetView>
  </sheetViews>
  <sheetFormatPr defaultRowHeight="12.75" x14ac:dyDescent="0.2"/>
  <cols>
    <col min="1" max="1" width="18.5703125" style="7" customWidth="1"/>
    <col min="2" max="2" width="5.5703125" style="7" customWidth="1"/>
    <col min="3" max="15" width="5.7109375" style="7" hidden="1" customWidth="1"/>
    <col min="16" max="16" width="13.5703125" style="7" customWidth="1"/>
    <col min="17" max="17" width="8" style="7" customWidth="1"/>
    <col min="18" max="18" width="7.85546875" style="7" customWidth="1"/>
    <col min="19" max="19" width="8.7109375" style="7" customWidth="1"/>
    <col min="20" max="20" width="8.28515625" style="7" customWidth="1"/>
    <col min="21" max="21" width="7.7109375" style="7" customWidth="1"/>
    <col min="22" max="22" width="7.85546875" style="7" customWidth="1"/>
    <col min="23" max="23" width="14.85546875" style="7" customWidth="1"/>
    <col min="24" max="24" width="8.5703125" style="7" customWidth="1"/>
    <col min="25" max="25" width="9" style="7" customWidth="1"/>
    <col min="26" max="26" width="8.42578125" style="7" customWidth="1"/>
    <col min="27" max="27" width="9" style="7" customWidth="1"/>
    <col min="28" max="28" width="9.140625" style="7"/>
    <col min="29" max="29" width="8.85546875" style="7" customWidth="1"/>
    <col min="30" max="30" width="12.7109375" style="7" customWidth="1"/>
    <col min="31" max="16384" width="9.140625" style="7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idden="1" x14ac:dyDescent="0.2"/>
    <row r="16" spans="1:29" ht="39" customHeight="1" x14ac:dyDescent="0.2">
      <c r="A16" s="228" t="s">
        <v>207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</row>
    <row r="17" spans="1:29" ht="30.75" customHeight="1" x14ac:dyDescent="0.2">
      <c r="A17" s="227" t="s">
        <v>4</v>
      </c>
      <c r="B17" s="227" t="s">
        <v>142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21" t="s">
        <v>115</v>
      </c>
      <c r="Q17" s="223" t="s">
        <v>54</v>
      </c>
      <c r="R17" s="217"/>
      <c r="S17" s="217"/>
      <c r="T17" s="217"/>
      <c r="U17" s="217"/>
      <c r="V17" s="218"/>
      <c r="W17" s="221" t="s">
        <v>116</v>
      </c>
      <c r="X17" s="223" t="s">
        <v>60</v>
      </c>
      <c r="Y17" s="217"/>
      <c r="Z17" s="217"/>
      <c r="AA17" s="217"/>
      <c r="AB17" s="217"/>
      <c r="AC17" s="218"/>
    </row>
    <row r="18" spans="1:29" ht="74.25" customHeight="1" x14ac:dyDescent="0.2">
      <c r="A18" s="227"/>
      <c r="B18" s="2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22"/>
      <c r="Q18" s="15" t="s">
        <v>39</v>
      </c>
      <c r="R18" s="15" t="s">
        <v>55</v>
      </c>
      <c r="S18" s="15" t="s">
        <v>56</v>
      </c>
      <c r="T18" s="15" t="s">
        <v>57</v>
      </c>
      <c r="U18" s="15" t="s">
        <v>58</v>
      </c>
      <c r="V18" s="15" t="s">
        <v>59</v>
      </c>
      <c r="W18" s="222"/>
      <c r="X18" s="15" t="s">
        <v>39</v>
      </c>
      <c r="Y18" s="15" t="s">
        <v>143</v>
      </c>
      <c r="Z18" s="15" t="s">
        <v>56</v>
      </c>
      <c r="AA18" s="15" t="s">
        <v>57</v>
      </c>
      <c r="AB18" s="15" t="s">
        <v>58</v>
      </c>
      <c r="AC18" s="15" t="s">
        <v>59</v>
      </c>
    </row>
    <row r="19" spans="1:29" x14ac:dyDescent="0.2">
      <c r="A19" s="1">
        <v>1</v>
      </c>
      <c r="B19" s="1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3</v>
      </c>
      <c r="Q19" s="103">
        <v>4</v>
      </c>
      <c r="R19" s="103">
        <v>5</v>
      </c>
      <c r="S19" s="103">
        <v>6</v>
      </c>
      <c r="T19" s="103">
        <v>7</v>
      </c>
      <c r="U19" s="103">
        <v>8</v>
      </c>
      <c r="V19" s="103">
        <v>9</v>
      </c>
      <c r="W19" s="1">
        <v>10</v>
      </c>
      <c r="X19" s="103">
        <v>11</v>
      </c>
      <c r="Y19" s="103">
        <v>12</v>
      </c>
      <c r="Z19" s="103">
        <v>13</v>
      </c>
      <c r="AA19" s="103">
        <v>14</v>
      </c>
      <c r="AB19" s="103">
        <v>15</v>
      </c>
      <c r="AC19" s="103">
        <v>16</v>
      </c>
    </row>
    <row r="20" spans="1:29" ht="54.75" customHeight="1" x14ac:dyDescent="0.2">
      <c r="A20" s="2" t="s">
        <v>165</v>
      </c>
      <c r="B20" s="29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28">
        <f>SUM(Q20:V20)</f>
        <v>1308</v>
      </c>
      <c r="Q20" s="129">
        <v>55</v>
      </c>
      <c r="R20" s="129">
        <v>42</v>
      </c>
      <c r="S20" s="129">
        <v>159</v>
      </c>
      <c r="T20" s="129">
        <v>246</v>
      </c>
      <c r="U20" s="129">
        <v>201</v>
      </c>
      <c r="V20" s="129">
        <v>605</v>
      </c>
      <c r="W20" s="130">
        <f>SUM(X20:AC20)</f>
        <v>1308</v>
      </c>
      <c r="X20" s="129">
        <v>193</v>
      </c>
      <c r="Y20" s="129">
        <v>86</v>
      </c>
      <c r="Z20" s="129">
        <v>296</v>
      </c>
      <c r="AA20" s="129">
        <v>189</v>
      </c>
      <c r="AB20" s="129">
        <v>110</v>
      </c>
      <c r="AC20" s="129">
        <v>434</v>
      </c>
    </row>
    <row r="22" spans="1:29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9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9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9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9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9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9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9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9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9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9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mergeCells count="7">
    <mergeCell ref="A16:AC16"/>
    <mergeCell ref="X17:AC17"/>
    <mergeCell ref="A17:A18"/>
    <mergeCell ref="B17:B18"/>
    <mergeCell ref="P17:P18"/>
    <mergeCell ref="W17:W18"/>
    <mergeCell ref="Q17:V17"/>
  </mergeCells>
  <phoneticPr fontId="3" type="noConversion"/>
  <pageMargins left="1.5354330708661419" right="0.39370078740157483" top="0.78740157480314965" bottom="0.78740157480314965" header="0" footer="0"/>
  <pageSetup paperSize="9" scale="82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U24"/>
  <sheetViews>
    <sheetView showGridLines="0" showWhiteSpace="0" topLeftCell="A16" zoomScaleNormal="83" zoomScalePageLayoutView="86" workbookViewId="0">
      <selection activeCell="AA24" sqref="AA24"/>
    </sheetView>
  </sheetViews>
  <sheetFormatPr defaultRowHeight="12.75" x14ac:dyDescent="0.2"/>
  <cols>
    <col min="1" max="1" width="51" style="7" customWidth="1"/>
    <col min="2" max="2" width="6.28515625" style="7" customWidth="1"/>
    <col min="3" max="11" width="5.7109375" style="7" hidden="1" customWidth="1"/>
    <col min="12" max="12" width="0.28515625" style="7" hidden="1" customWidth="1"/>
    <col min="13" max="13" width="6" style="7" hidden="1" customWidth="1"/>
    <col min="14" max="14" width="7.5703125" style="7" hidden="1" customWidth="1"/>
    <col min="15" max="15" width="8.140625" style="7" hidden="1" customWidth="1"/>
    <col min="16" max="16" width="14.5703125" style="7" customWidth="1"/>
    <col min="17" max="17" width="12.42578125" style="7" customWidth="1"/>
    <col min="18" max="18" width="11.42578125" style="7" customWidth="1"/>
    <col min="19" max="19" width="12.5703125" style="7" customWidth="1"/>
    <col min="20" max="20" width="14.7109375" style="7" customWidth="1"/>
    <col min="21" max="21" width="15.42578125" style="7" customWidth="1"/>
    <col min="22" max="22" width="12.7109375" style="7" customWidth="1"/>
    <col min="23" max="16384" width="9.140625" style="7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16.5" x14ac:dyDescent="0.25">
      <c r="A16" s="231" t="s">
        <v>208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1" ht="26.25" customHeight="1" x14ac:dyDescent="0.2">
      <c r="A17" s="227" t="s">
        <v>4</v>
      </c>
      <c r="B17" s="227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21" t="s">
        <v>166</v>
      </c>
      <c r="Q17" s="223" t="s">
        <v>66</v>
      </c>
      <c r="R17" s="217"/>
      <c r="S17" s="217"/>
      <c r="T17" s="218"/>
      <c r="U17" s="232" t="s">
        <v>78</v>
      </c>
    </row>
    <row r="18" spans="1:21" ht="57" customHeight="1" x14ac:dyDescent="0.2">
      <c r="A18" s="227"/>
      <c r="B18" s="2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22"/>
      <c r="Q18" s="15" t="s">
        <v>67</v>
      </c>
      <c r="R18" s="15" t="s">
        <v>68</v>
      </c>
      <c r="S18" s="15" t="s">
        <v>69</v>
      </c>
      <c r="T18" s="15" t="s">
        <v>70</v>
      </c>
      <c r="U18" s="233"/>
    </row>
    <row r="19" spans="1:21" x14ac:dyDescent="0.2">
      <c r="A19" s="1">
        <v>1</v>
      </c>
      <c r="B19" s="1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3</v>
      </c>
      <c r="Q19" s="1">
        <v>4</v>
      </c>
      <c r="R19" s="1">
        <v>5</v>
      </c>
      <c r="S19" s="1">
        <v>6</v>
      </c>
      <c r="T19" s="1">
        <v>7</v>
      </c>
      <c r="U19" s="1">
        <v>8</v>
      </c>
    </row>
    <row r="20" spans="1:21" ht="15.75" x14ac:dyDescent="0.2">
      <c r="A20" s="2" t="s">
        <v>167</v>
      </c>
      <c r="B20" s="29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1">
        <f>Q20+R20+S20+T20</f>
        <v>0</v>
      </c>
      <c r="Q20" s="45"/>
      <c r="R20" s="45"/>
      <c r="S20" s="45"/>
      <c r="T20" s="45"/>
      <c r="U20" s="45"/>
    </row>
    <row r="21" spans="1:21" ht="38.25" x14ac:dyDescent="0.2">
      <c r="A21" s="3" t="s">
        <v>144</v>
      </c>
      <c r="B21" s="29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1">
        <f>Q21+R21+S21+T21</f>
        <v>0</v>
      </c>
      <c r="Q21" s="45"/>
      <c r="R21" s="45"/>
      <c r="S21" s="45"/>
      <c r="T21" s="45"/>
      <c r="U21" s="45"/>
    </row>
    <row r="22" spans="1:21" ht="43.5" customHeight="1" x14ac:dyDescent="0.2">
      <c r="A22" s="5" t="s">
        <v>145</v>
      </c>
      <c r="B22" s="29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5"/>
      <c r="Q22" s="34" t="s">
        <v>12</v>
      </c>
      <c r="R22" s="34" t="s">
        <v>12</v>
      </c>
      <c r="S22" s="34" t="s">
        <v>12</v>
      </c>
      <c r="T22" s="34" t="s">
        <v>12</v>
      </c>
      <c r="U22" s="34" t="s">
        <v>12</v>
      </c>
    </row>
    <row r="23" spans="1:21" ht="53.25" customHeight="1" x14ac:dyDescent="0.2">
      <c r="A23" s="5" t="s">
        <v>61</v>
      </c>
      <c r="B23" s="29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5"/>
      <c r="Q23" s="34" t="s">
        <v>12</v>
      </c>
      <c r="R23" s="34" t="s">
        <v>12</v>
      </c>
      <c r="S23" s="34" t="s">
        <v>12</v>
      </c>
      <c r="T23" s="34" t="s">
        <v>12</v>
      </c>
      <c r="U23" s="34" t="s">
        <v>12</v>
      </c>
    </row>
    <row r="24" spans="1:21" ht="30" customHeight="1" x14ac:dyDescent="0.2">
      <c r="A24" s="3" t="s">
        <v>112</v>
      </c>
      <c r="B24" s="29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5"/>
      <c r="Q24" s="34" t="s">
        <v>12</v>
      </c>
      <c r="R24" s="34" t="s">
        <v>12</v>
      </c>
      <c r="S24" s="34" t="s">
        <v>12</v>
      </c>
      <c r="T24" s="34" t="s">
        <v>12</v>
      </c>
      <c r="U24" s="34" t="s">
        <v>12</v>
      </c>
    </row>
  </sheetData>
  <mergeCells count="6">
    <mergeCell ref="B17:B18"/>
    <mergeCell ref="P17:P18"/>
    <mergeCell ref="A16:U16"/>
    <mergeCell ref="A17:A18"/>
    <mergeCell ref="Q17:T17"/>
    <mergeCell ref="U17:U18"/>
  </mergeCells>
  <phoneticPr fontId="3" type="noConversion"/>
  <pageMargins left="0.78740157480314965" right="0.39370078740157483" top="0.78740157480314965" bottom="0.78740157480314965" header="0" footer="0"/>
  <pageSetup paperSize="9" scale="98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opLeftCell="A17" zoomScaleSheetLayoutView="100" workbookViewId="0">
      <selection activeCell="Q29" sqref="Q29"/>
    </sheetView>
  </sheetViews>
  <sheetFormatPr defaultRowHeight="12.75" x14ac:dyDescent="0.2"/>
  <cols>
    <col min="1" max="1" width="60.7109375" style="7" customWidth="1"/>
    <col min="2" max="2" width="5.42578125" style="7" hidden="1" customWidth="1"/>
    <col min="3" max="14" width="4.7109375" style="7" hidden="1" customWidth="1"/>
    <col min="15" max="15" width="6.85546875" style="7" customWidth="1"/>
    <col min="16" max="16" width="41.14062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15.75" customHeight="1" x14ac:dyDescent="0.2">
      <c r="A17" s="214" t="s">
        <v>214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ht="25.5" x14ac:dyDescent="0.2">
      <c r="A18" s="90" t="s">
        <v>1</v>
      </c>
      <c r="B18" s="8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 t="s">
        <v>3</v>
      </c>
      <c r="P18" s="82" t="s">
        <v>73</v>
      </c>
    </row>
    <row r="19" spans="1:16" x14ac:dyDescent="0.2">
      <c r="A19" s="1">
        <v>1</v>
      </c>
      <c r="B19" s="2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">
        <v>2</v>
      </c>
      <c r="P19" s="46">
        <v>3</v>
      </c>
    </row>
    <row r="20" spans="1:16" ht="15.75" x14ac:dyDescent="0.2">
      <c r="A20" s="20" t="s">
        <v>63</v>
      </c>
      <c r="B20" s="2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8">
        <v>1</v>
      </c>
      <c r="P20" s="44"/>
    </row>
    <row r="21" spans="1:16" ht="18" customHeight="1" x14ac:dyDescent="0.2">
      <c r="A21" s="30" t="s">
        <v>62</v>
      </c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8">
        <v>2</v>
      </c>
      <c r="P21" s="44"/>
    </row>
    <row r="22" spans="1:16" ht="18" customHeight="1" x14ac:dyDescent="0.2">
      <c r="A22" s="30" t="s">
        <v>65</v>
      </c>
      <c r="B22" s="2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8">
        <v>3</v>
      </c>
      <c r="P22" s="44"/>
    </row>
    <row r="23" spans="1:16" ht="15.75" x14ac:dyDescent="0.2">
      <c r="A23" s="20" t="s">
        <v>64</v>
      </c>
      <c r="B23" s="2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8">
        <v>4</v>
      </c>
      <c r="P23" s="44"/>
    </row>
    <row r="24" spans="1:16" ht="15.75" x14ac:dyDescent="0.2">
      <c r="A24" s="87" t="s">
        <v>148</v>
      </c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8">
        <v>5</v>
      </c>
      <c r="P24" s="44"/>
    </row>
    <row r="26" spans="1:16" x14ac:dyDescent="0.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</row>
    <row r="27" spans="1:16" x14ac:dyDescent="0.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</row>
    <row r="28" spans="1:16" x14ac:dyDescent="0.2">
      <c r="A28" s="86"/>
    </row>
  </sheetData>
  <mergeCells count="3">
    <mergeCell ref="A17:P17"/>
    <mergeCell ref="A26:P26"/>
    <mergeCell ref="A27:P27"/>
  </mergeCells>
  <pageMargins left="0.78740157480314965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opLeftCell="A17" zoomScalePageLayoutView="81" workbookViewId="0">
      <selection activeCell="A37" sqref="A37"/>
    </sheetView>
  </sheetViews>
  <sheetFormatPr defaultRowHeight="12.75" x14ac:dyDescent="0.2"/>
  <cols>
    <col min="1" max="1" width="74.140625" style="7" customWidth="1"/>
    <col min="2" max="11" width="5.42578125" style="10" hidden="1" customWidth="1"/>
    <col min="12" max="12" width="7.140625" style="10" hidden="1" customWidth="1"/>
    <col min="13" max="13" width="7.42578125" style="10" hidden="1" customWidth="1"/>
    <col min="14" max="14" width="8.140625" style="10" customWidth="1"/>
    <col min="15" max="15" width="39.85546875" style="7" customWidth="1"/>
    <col min="16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5" s="9" customFormat="1" ht="15.75" x14ac:dyDescent="0.25">
      <c r="A17" s="228" t="s">
        <v>209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ht="30" customHeight="1" x14ac:dyDescent="0.2">
      <c r="A18" s="90" t="s">
        <v>4</v>
      </c>
      <c r="B18" s="24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 t="s">
        <v>3</v>
      </c>
      <c r="O18" s="82" t="s">
        <v>149</v>
      </c>
    </row>
    <row r="19" spans="1:15" x14ac:dyDescent="0.2">
      <c r="A19" s="1">
        <v>1</v>
      </c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2</v>
      </c>
      <c r="O19" s="1">
        <v>3</v>
      </c>
    </row>
    <row r="20" spans="1:15" ht="15.75" x14ac:dyDescent="0.2">
      <c r="A20" s="3" t="s">
        <v>150</v>
      </c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8">
        <v>1</v>
      </c>
      <c r="O20" s="84"/>
    </row>
    <row r="21" spans="1:15" ht="15.75" x14ac:dyDescent="0.2">
      <c r="A21" s="3" t="s">
        <v>151</v>
      </c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8">
        <v>2</v>
      </c>
      <c r="O21" s="84"/>
    </row>
    <row r="22" spans="1:15" ht="25.5" x14ac:dyDescent="0.2">
      <c r="A22" s="35" t="s">
        <v>152</v>
      </c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8">
        <v>3</v>
      </c>
      <c r="O22" s="84"/>
    </row>
    <row r="23" spans="1:15" ht="15.75" x14ac:dyDescent="0.2">
      <c r="A23" s="40" t="s">
        <v>113</v>
      </c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8">
        <v>4</v>
      </c>
      <c r="O23" s="84"/>
    </row>
    <row r="24" spans="1:15" ht="15.75" x14ac:dyDescent="0.2">
      <c r="A24" s="40" t="s">
        <v>71</v>
      </c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v>5</v>
      </c>
      <c r="O24" s="84"/>
    </row>
    <row r="25" spans="1:15" ht="13.5" customHeight="1" x14ac:dyDescent="0.2">
      <c r="A25" s="40" t="s">
        <v>72</v>
      </c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8">
        <v>6</v>
      </c>
      <c r="O25" s="95"/>
    </row>
    <row r="26" spans="1:15" ht="13.5" customHeight="1" x14ac:dyDescent="0.2">
      <c r="A26" s="91" t="s">
        <v>168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8" t="s">
        <v>93</v>
      </c>
      <c r="O26" s="95"/>
    </row>
    <row r="27" spans="1:15" ht="26.25" customHeight="1" x14ac:dyDescent="0.2">
      <c r="A27" s="94" t="s">
        <v>153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8" t="s">
        <v>94</v>
      </c>
      <c r="O27" s="95"/>
    </row>
    <row r="28" spans="1:15" ht="13.5" customHeight="1" x14ac:dyDescent="0.2">
      <c r="A28" s="94" t="s">
        <v>79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8" t="s">
        <v>146</v>
      </c>
      <c r="O28" s="95"/>
    </row>
  </sheetData>
  <mergeCells count="1">
    <mergeCell ref="A17:O17"/>
  </mergeCells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O31"/>
  <sheetViews>
    <sheetView showGridLines="0" topLeftCell="A17" zoomScalePageLayoutView="81" workbookViewId="0">
      <selection activeCell="A23" sqref="A23"/>
    </sheetView>
  </sheetViews>
  <sheetFormatPr defaultRowHeight="12.75" x14ac:dyDescent="0.2"/>
  <cols>
    <col min="1" max="1" width="80" style="7" customWidth="1"/>
    <col min="2" max="11" width="5.42578125" style="10" hidden="1" customWidth="1"/>
    <col min="12" max="12" width="7.140625" style="10" hidden="1" customWidth="1"/>
    <col min="13" max="13" width="3.42578125" style="10" hidden="1" customWidth="1"/>
    <col min="14" max="14" width="7.42578125" style="10" customWidth="1"/>
    <col min="15" max="15" width="39.85546875" style="7" customWidth="1"/>
    <col min="16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5" s="9" customFormat="1" ht="29.25" customHeight="1" x14ac:dyDescent="0.25">
      <c r="A17" s="228" t="s">
        <v>210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ht="30" customHeight="1" x14ac:dyDescent="0.2">
      <c r="A18" s="8" t="s">
        <v>4</v>
      </c>
      <c r="B18" s="2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 t="s">
        <v>3</v>
      </c>
      <c r="O18" s="82" t="s">
        <v>149</v>
      </c>
    </row>
    <row r="19" spans="1:15" x14ac:dyDescent="0.2">
      <c r="A19" s="1">
        <v>1</v>
      </c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2</v>
      </c>
      <c r="O19" s="1">
        <v>3</v>
      </c>
    </row>
    <row r="20" spans="1:15" ht="15.75" x14ac:dyDescent="0.2">
      <c r="A20" s="3" t="s">
        <v>169</v>
      </c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8">
        <v>1</v>
      </c>
      <c r="O20" s="84"/>
    </row>
    <row r="21" spans="1:15" ht="15.75" x14ac:dyDescent="0.2">
      <c r="A21" s="3" t="s">
        <v>154</v>
      </c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8">
        <v>2</v>
      </c>
      <c r="O21" s="84"/>
    </row>
    <row r="22" spans="1:15" ht="15.75" x14ac:dyDescent="0.2">
      <c r="A22" s="3" t="s">
        <v>170</v>
      </c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8">
        <v>3</v>
      </c>
      <c r="O22" s="84"/>
    </row>
    <row r="23" spans="1:15" ht="27" customHeight="1" x14ac:dyDescent="0.2">
      <c r="A23" s="3" t="s">
        <v>155</v>
      </c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8">
        <v>4</v>
      </c>
      <c r="O23" s="84"/>
    </row>
    <row r="24" spans="1:15" ht="15.75" x14ac:dyDescent="0.2">
      <c r="A24" s="3" t="s">
        <v>156</v>
      </c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v>5</v>
      </c>
      <c r="O24" s="84"/>
    </row>
    <row r="25" spans="1:15" ht="29.25" customHeight="1" x14ac:dyDescent="0.2">
      <c r="A25" s="40" t="s">
        <v>157</v>
      </c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8">
        <v>6</v>
      </c>
      <c r="O25" s="95"/>
    </row>
    <row r="26" spans="1:15" ht="13.5" customHeight="1" x14ac:dyDescent="0.2">
      <c r="A26" s="79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8"/>
      <c r="O26" s="77"/>
    </row>
    <row r="28" spans="1:15" x14ac:dyDescent="0.2">
      <c r="A28" s="88"/>
      <c r="N28" s="234"/>
      <c r="O28" s="235"/>
    </row>
    <row r="30" spans="1:15" x14ac:dyDescent="0.2">
      <c r="A30" s="234"/>
      <c r="N30" s="234"/>
      <c r="O30" s="235"/>
    </row>
    <row r="31" spans="1:15" x14ac:dyDescent="0.2">
      <c r="A31" s="235"/>
      <c r="N31" s="235"/>
      <c r="O31" s="235"/>
    </row>
  </sheetData>
  <mergeCells count="4">
    <mergeCell ref="N28:O28"/>
    <mergeCell ref="A30:A31"/>
    <mergeCell ref="N30:O31"/>
    <mergeCell ref="A17:O17"/>
  </mergeCells>
  <phoneticPr fontId="3" type="noConversion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opLeftCell="A17" zoomScalePageLayoutView="81" workbookViewId="0">
      <selection activeCell="U51" sqref="U51"/>
    </sheetView>
  </sheetViews>
  <sheetFormatPr defaultRowHeight="12.75" x14ac:dyDescent="0.2"/>
  <cols>
    <col min="1" max="1" width="81.28515625" style="7" customWidth="1"/>
    <col min="2" max="11" width="5.42578125" style="10" hidden="1" customWidth="1"/>
    <col min="12" max="12" width="7.140625" style="10" hidden="1" customWidth="1"/>
    <col min="13" max="13" width="7.42578125" style="10" hidden="1" customWidth="1"/>
    <col min="14" max="14" width="8.140625" style="10" customWidth="1"/>
    <col min="15" max="15" width="39.85546875" style="7" customWidth="1"/>
    <col min="16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5" s="9" customFormat="1" ht="51" customHeight="1" x14ac:dyDescent="0.25">
      <c r="A17" s="228" t="s">
        <v>211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ht="15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</row>
    <row r="19" spans="1:15" ht="30" customHeight="1" x14ac:dyDescent="0.2">
      <c r="A19" s="96" t="s">
        <v>4</v>
      </c>
      <c r="B19" s="24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 t="s">
        <v>3</v>
      </c>
      <c r="O19" s="82" t="s">
        <v>177</v>
      </c>
    </row>
    <row r="20" spans="1:15" x14ac:dyDescent="0.2">
      <c r="A20" s="1">
        <v>1</v>
      </c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2</v>
      </c>
      <c r="O20" s="1">
        <v>3</v>
      </c>
    </row>
    <row r="21" spans="1:15" ht="17.25" customHeight="1" x14ac:dyDescent="0.2">
      <c r="A21" s="101" t="s">
        <v>178</v>
      </c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8">
        <v>1</v>
      </c>
      <c r="O21" s="99">
        <f>O23+O32</f>
        <v>0</v>
      </c>
    </row>
    <row r="22" spans="1:15" ht="25.5" x14ac:dyDescent="0.2">
      <c r="A22" s="3" t="s">
        <v>179</v>
      </c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8">
        <v>2</v>
      </c>
      <c r="O22" s="97"/>
    </row>
    <row r="23" spans="1:15" ht="25.5" x14ac:dyDescent="0.2">
      <c r="A23" s="2" t="s">
        <v>180</v>
      </c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8">
        <v>3</v>
      </c>
      <c r="O23" s="97"/>
    </row>
    <row r="24" spans="1:15" ht="51.75" customHeight="1" x14ac:dyDescent="0.2">
      <c r="A24" s="2" t="s">
        <v>181</v>
      </c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v>4</v>
      </c>
      <c r="O24" s="97"/>
    </row>
    <row r="25" spans="1:15" ht="25.5" x14ac:dyDescent="0.2">
      <c r="A25" s="2" t="s">
        <v>182</v>
      </c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8">
        <v>5</v>
      </c>
      <c r="O25" s="97"/>
    </row>
    <row r="26" spans="1:15" ht="13.5" customHeight="1" x14ac:dyDescent="0.2">
      <c r="A26" s="2" t="s">
        <v>183</v>
      </c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8">
        <v>6</v>
      </c>
      <c r="O26" s="98"/>
    </row>
    <row r="27" spans="1:15" ht="28.5" customHeight="1" x14ac:dyDescent="0.2">
      <c r="A27" s="87" t="s">
        <v>184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8" t="s">
        <v>93</v>
      </c>
      <c r="O27" s="98"/>
    </row>
    <row r="28" spans="1:15" ht="15" customHeight="1" x14ac:dyDescent="0.2">
      <c r="A28" s="100" t="s">
        <v>185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8" t="s">
        <v>94</v>
      </c>
      <c r="O28" s="98"/>
    </row>
    <row r="29" spans="1:15" ht="16.5" customHeight="1" x14ac:dyDescent="0.2">
      <c r="A29" s="100" t="s">
        <v>186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8">
        <v>9</v>
      </c>
      <c r="O29" s="98"/>
    </row>
    <row r="30" spans="1:15" ht="15" customHeight="1" x14ac:dyDescent="0.2">
      <c r="A30" s="100" t="s">
        <v>187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28">
        <v>10</v>
      </c>
      <c r="O30" s="98"/>
    </row>
    <row r="31" spans="1:15" ht="26.25" customHeight="1" x14ac:dyDescent="0.2">
      <c r="A31" s="91" t="s">
        <v>188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28">
        <v>11</v>
      </c>
      <c r="O31" s="98"/>
    </row>
    <row r="32" spans="1:15" ht="13.5" customHeight="1" x14ac:dyDescent="0.2">
      <c r="A32" s="91" t="s">
        <v>189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28">
        <v>12</v>
      </c>
      <c r="O32" s="98"/>
    </row>
  </sheetData>
  <mergeCells count="2">
    <mergeCell ref="A17:O17"/>
    <mergeCell ref="A18:O18"/>
  </mergeCells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17" zoomScalePageLayoutView="81" workbookViewId="0">
      <selection activeCell="O47" sqref="O47"/>
    </sheetView>
  </sheetViews>
  <sheetFormatPr defaultRowHeight="12.75" x14ac:dyDescent="0.2"/>
  <cols>
    <col min="1" max="1" width="81.5703125" style="7" customWidth="1"/>
    <col min="2" max="11" width="5.42578125" style="10" hidden="1" customWidth="1"/>
    <col min="12" max="12" width="7.140625" style="10" hidden="1" customWidth="1"/>
    <col min="13" max="13" width="3.42578125" style="10" hidden="1" customWidth="1"/>
    <col min="14" max="14" width="7.42578125" style="10" customWidth="1"/>
    <col min="15" max="15" width="39.85546875" style="7" customWidth="1"/>
    <col min="16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9" s="9" customFormat="1" ht="46.5" customHeight="1" x14ac:dyDescent="0.25">
      <c r="A17" s="228" t="s">
        <v>212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9" ht="15" x14ac:dyDescent="0.25">
      <c r="A18" s="143" t="s">
        <v>195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9" ht="30" customHeight="1" x14ac:dyDescent="0.2">
      <c r="A19" s="96" t="s">
        <v>4</v>
      </c>
      <c r="B19" s="24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 t="s">
        <v>3</v>
      </c>
      <c r="O19" s="82" t="s">
        <v>177</v>
      </c>
    </row>
    <row r="20" spans="1:19" x14ac:dyDescent="0.2">
      <c r="A20" s="1">
        <v>1</v>
      </c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2</v>
      </c>
      <c r="O20" s="1">
        <v>3</v>
      </c>
    </row>
    <row r="21" spans="1:19" ht="14.25" customHeight="1" x14ac:dyDescent="0.2">
      <c r="A21" s="3" t="s">
        <v>171</v>
      </c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8">
        <v>1</v>
      </c>
      <c r="O21" s="99">
        <f>SUM(O22:O24)</f>
        <v>0</v>
      </c>
    </row>
    <row r="22" spans="1:19" ht="25.5" x14ac:dyDescent="0.2">
      <c r="A22" s="3" t="s">
        <v>173</v>
      </c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8">
        <v>2</v>
      </c>
      <c r="O22" s="97"/>
    </row>
    <row r="23" spans="1:19" ht="15.75" x14ac:dyDescent="0.2">
      <c r="A23" s="3" t="s">
        <v>172</v>
      </c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8">
        <v>3</v>
      </c>
      <c r="O23" s="97"/>
    </row>
    <row r="24" spans="1:19" ht="13.5" customHeight="1" x14ac:dyDescent="0.2">
      <c r="A24" s="3" t="s">
        <v>176</v>
      </c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v>4</v>
      </c>
      <c r="O24" s="97"/>
    </row>
    <row r="25" spans="1:19" ht="25.5" x14ac:dyDescent="0.2">
      <c r="A25" s="3" t="s">
        <v>174</v>
      </c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8">
        <v>5</v>
      </c>
      <c r="O25" s="97"/>
    </row>
    <row r="26" spans="1:19" ht="15.75" customHeight="1" x14ac:dyDescent="0.2">
      <c r="A26" s="2" t="s">
        <v>175</v>
      </c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8">
        <v>6</v>
      </c>
      <c r="O26" s="98"/>
    </row>
    <row r="27" spans="1:19" ht="13.5" customHeight="1" x14ac:dyDescent="0.2">
      <c r="A27" s="79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8"/>
      <c r="O27" s="77"/>
    </row>
    <row r="29" spans="1:19" ht="63.75" customHeight="1" x14ac:dyDescent="0.2">
      <c r="A29" s="88" t="s">
        <v>217</v>
      </c>
      <c r="N29" s="234" t="s">
        <v>218</v>
      </c>
      <c r="O29" s="235"/>
    </row>
    <row r="31" spans="1:19" ht="12.75" customHeight="1" x14ac:dyDescent="0.2">
      <c r="A31" s="237" t="s">
        <v>221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132"/>
      <c r="Q31" s="132"/>
      <c r="R31" s="132"/>
      <c r="S31" s="132"/>
    </row>
    <row r="32" spans="1:19" x14ac:dyDescent="0.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132"/>
      <c r="Q32" s="132"/>
      <c r="R32" s="132"/>
      <c r="S32" s="132"/>
    </row>
    <row r="33" spans="1:15" x14ac:dyDescent="0.2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</row>
  </sheetData>
  <mergeCells count="4">
    <mergeCell ref="A17:O17"/>
    <mergeCell ref="A18:O18"/>
    <mergeCell ref="N29:O29"/>
    <mergeCell ref="A31:O33"/>
  </mergeCells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4"/>
  <sheetViews>
    <sheetView zoomScalePageLayoutView="70" workbookViewId="0">
      <selection activeCell="V10" sqref="V10"/>
    </sheetView>
  </sheetViews>
  <sheetFormatPr defaultRowHeight="12.75" x14ac:dyDescent="0.2"/>
  <cols>
    <col min="1" max="1" width="74.140625" customWidth="1"/>
    <col min="2" max="14" width="0" hidden="1" customWidth="1"/>
    <col min="15" max="15" width="6.85546875" customWidth="1"/>
    <col min="16" max="16" width="39.140625" customWidth="1"/>
  </cols>
  <sheetData>
    <row r="1" spans="1:2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2"/>
      <c r="R1" s="42"/>
      <c r="S1" s="42"/>
      <c r="T1" s="42"/>
      <c r="U1" s="41"/>
    </row>
    <row r="2" spans="1:21" ht="16.5" x14ac:dyDescent="0.2">
      <c r="A2" s="211" t="s">
        <v>196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42"/>
      <c r="R2" s="42"/>
      <c r="S2" s="42"/>
      <c r="T2" s="42"/>
      <c r="U2" s="41"/>
    </row>
    <row r="3" spans="1:21" ht="14.25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42"/>
      <c r="R3" s="42"/>
      <c r="S3" s="42"/>
      <c r="T3" s="42"/>
      <c r="U3" s="41"/>
    </row>
    <row r="4" spans="1:21" ht="25.5" x14ac:dyDescent="0.2">
      <c r="A4" s="82" t="s">
        <v>1</v>
      </c>
      <c r="B4" s="85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 t="s">
        <v>2</v>
      </c>
      <c r="P4" s="82" t="s">
        <v>73</v>
      </c>
      <c r="Q4" s="42"/>
      <c r="R4" s="42"/>
      <c r="S4" s="42"/>
      <c r="T4" s="42"/>
      <c r="U4" s="41"/>
    </row>
    <row r="5" spans="1:21" x14ac:dyDescent="0.2">
      <c r="A5" s="1">
        <v>1</v>
      </c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2</v>
      </c>
      <c r="P5" s="103">
        <v>3</v>
      </c>
      <c r="Q5" s="42"/>
      <c r="R5" s="42"/>
      <c r="S5" s="42"/>
      <c r="T5" s="42"/>
      <c r="U5" s="41"/>
    </row>
    <row r="6" spans="1:21" ht="15.75" x14ac:dyDescent="0.25">
      <c r="A6" s="20" t="s">
        <v>86</v>
      </c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2" t="s">
        <v>87</v>
      </c>
      <c r="P6" s="131">
        <v>0</v>
      </c>
      <c r="Q6" s="42"/>
      <c r="R6" s="42"/>
      <c r="S6" s="42"/>
      <c r="T6" s="42"/>
      <c r="U6" s="41"/>
    </row>
    <row r="7" spans="1:21" ht="15.75" x14ac:dyDescent="0.25">
      <c r="A7" s="20" t="s">
        <v>117</v>
      </c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2" t="s">
        <v>88</v>
      </c>
      <c r="P7" s="131">
        <v>0</v>
      </c>
      <c r="Q7" s="42"/>
      <c r="R7" s="42"/>
      <c r="S7" s="42"/>
      <c r="T7" s="42"/>
      <c r="U7" s="41"/>
    </row>
    <row r="8" spans="1:21" ht="17.25" customHeight="1" x14ac:dyDescent="0.25">
      <c r="A8" s="20" t="s">
        <v>118</v>
      </c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2" t="s">
        <v>89</v>
      </c>
      <c r="P8" s="131">
        <v>49</v>
      </c>
      <c r="Q8" s="42"/>
      <c r="R8" s="42"/>
      <c r="S8" s="42"/>
      <c r="T8" s="42"/>
      <c r="U8" s="41"/>
    </row>
    <row r="9" spans="1:21" ht="25.5" x14ac:dyDescent="0.25">
      <c r="A9" s="20" t="s">
        <v>119</v>
      </c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2" t="s">
        <v>90</v>
      </c>
      <c r="P9" s="131">
        <v>0</v>
      </c>
      <c r="Q9" s="42"/>
      <c r="R9" s="42"/>
      <c r="S9" s="42"/>
      <c r="T9" s="42"/>
      <c r="U9" s="41"/>
    </row>
    <row r="10" spans="1:21" ht="38.25" x14ac:dyDescent="0.25">
      <c r="A10" s="20" t="s">
        <v>95</v>
      </c>
      <c r="B10" s="2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2" t="s">
        <v>91</v>
      </c>
      <c r="P10" s="131">
        <v>2</v>
      </c>
      <c r="Q10" s="42"/>
      <c r="R10" s="42"/>
      <c r="S10" s="42"/>
      <c r="T10" s="42"/>
      <c r="U10" s="41"/>
    </row>
    <row r="11" spans="1:21" ht="51" x14ac:dyDescent="0.25">
      <c r="A11" s="20" t="s">
        <v>120</v>
      </c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2" t="s">
        <v>92</v>
      </c>
      <c r="P11" s="131">
        <v>0</v>
      </c>
      <c r="Q11" s="42"/>
      <c r="R11" s="42"/>
      <c r="S11" s="42"/>
      <c r="T11" s="42"/>
      <c r="U11" s="41"/>
    </row>
    <row r="12" spans="1:21" ht="38.25" x14ac:dyDescent="0.25">
      <c r="A12" s="20" t="s">
        <v>96</v>
      </c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2" t="s">
        <v>93</v>
      </c>
      <c r="P12" s="131">
        <v>0</v>
      </c>
      <c r="Q12" s="42"/>
      <c r="R12" s="42"/>
      <c r="S12" s="42"/>
      <c r="T12" s="42"/>
      <c r="U12" s="41"/>
    </row>
    <row r="13" spans="1:21" ht="38.25" x14ac:dyDescent="0.25">
      <c r="A13" s="20" t="s">
        <v>124</v>
      </c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2" t="s">
        <v>94</v>
      </c>
      <c r="P13" s="131">
        <v>0</v>
      </c>
      <c r="Q13" s="42"/>
      <c r="R13" s="42"/>
      <c r="S13" s="42"/>
      <c r="T13" s="42"/>
      <c r="U13" s="41"/>
    </row>
    <row r="14" spans="1:21" ht="27.75" customHeight="1" x14ac:dyDescent="0.25">
      <c r="A14" s="20" t="s">
        <v>147</v>
      </c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2" t="s">
        <v>146</v>
      </c>
      <c r="P14" s="131">
        <v>0</v>
      </c>
      <c r="Q14" s="42"/>
      <c r="R14" s="42"/>
      <c r="S14" s="42"/>
      <c r="T14" s="42"/>
      <c r="U14" s="41"/>
    </row>
    <row r="15" spans="1:2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4" spans="1:20" hidden="1" x14ac:dyDescent="0.2"/>
  </sheetData>
  <mergeCells count="2">
    <mergeCell ref="A2:P2"/>
    <mergeCell ref="A3:P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17" zoomScaleSheetLayoutView="100" workbookViewId="0">
      <selection activeCell="P26" sqref="P26"/>
    </sheetView>
  </sheetViews>
  <sheetFormatPr defaultRowHeight="12.75" x14ac:dyDescent="0.2"/>
  <cols>
    <col min="1" max="1" width="60.7109375" style="7" customWidth="1"/>
    <col min="2" max="2" width="5.42578125" style="7" hidden="1" customWidth="1"/>
    <col min="3" max="14" width="4.7109375" style="7" hidden="1" customWidth="1"/>
    <col min="15" max="15" width="6.85546875" style="7" customWidth="1"/>
    <col min="16" max="16" width="41.140625" style="7" customWidth="1"/>
    <col min="17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15.75" customHeight="1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1:16" ht="15.75" customHeight="1" x14ac:dyDescent="0.2">
      <c r="A18" s="214" t="s">
        <v>197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ht="15.7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37.5" customHeight="1" x14ac:dyDescent="0.2">
      <c r="A20" s="8" t="s">
        <v>1</v>
      </c>
      <c r="B20" s="8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3</v>
      </c>
      <c r="P20" s="82" t="s">
        <v>213</v>
      </c>
    </row>
    <row r="21" spans="1:16" x14ac:dyDescent="0.2">
      <c r="A21" s="1">
        <v>1</v>
      </c>
      <c r="B21" s="2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>
        <v>2</v>
      </c>
      <c r="P21" s="46">
        <v>3</v>
      </c>
    </row>
    <row r="22" spans="1:16" ht="15.75" x14ac:dyDescent="0.2">
      <c r="A22" s="20" t="s">
        <v>198</v>
      </c>
      <c r="B22" s="2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8">
        <v>1</v>
      </c>
      <c r="P22" s="44">
        <v>1</v>
      </c>
    </row>
    <row r="23" spans="1:16" ht="18" customHeight="1" x14ac:dyDescent="0.2">
      <c r="A23" s="30" t="s">
        <v>37</v>
      </c>
      <c r="B23" s="2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8">
        <v>2</v>
      </c>
      <c r="P23" s="44"/>
    </row>
    <row r="24" spans="1:16" ht="18" customHeight="1" x14ac:dyDescent="0.2">
      <c r="A24" s="30" t="s">
        <v>41</v>
      </c>
      <c r="B24" s="2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8">
        <v>3</v>
      </c>
      <c r="P24" s="44"/>
    </row>
    <row r="25" spans="1:16" ht="15.75" x14ac:dyDescent="0.2">
      <c r="A25" s="20" t="s">
        <v>199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8">
        <v>4</v>
      </c>
      <c r="P25" s="44" t="s">
        <v>220</v>
      </c>
    </row>
    <row r="26" spans="1:16" ht="25.5" x14ac:dyDescent="0.2">
      <c r="A26" s="87" t="s">
        <v>121</v>
      </c>
      <c r="B26" s="2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8">
        <v>5</v>
      </c>
      <c r="P26" s="44"/>
    </row>
    <row r="28" spans="1:16" x14ac:dyDescent="0.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</row>
    <row r="29" spans="1:16" x14ac:dyDescent="0.2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</row>
    <row r="30" spans="1:16" x14ac:dyDescent="0.2">
      <c r="A30" s="86"/>
    </row>
  </sheetData>
  <mergeCells count="4">
    <mergeCell ref="A17:P17"/>
    <mergeCell ref="A18:P18"/>
    <mergeCell ref="A28:P28"/>
    <mergeCell ref="A29:P29"/>
  </mergeCells>
  <phoneticPr fontId="3" type="noConversion"/>
  <pageMargins left="0.78740157480314965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2"/>
  <sheetViews>
    <sheetView showGridLines="0" topLeftCell="A18" zoomScale="90" zoomScaleNormal="90" zoomScalePageLayoutView="76" workbookViewId="0">
      <selection activeCell="G48" sqref="G48"/>
    </sheetView>
  </sheetViews>
  <sheetFormatPr defaultRowHeight="12.75" x14ac:dyDescent="0.2"/>
  <cols>
    <col min="1" max="1" width="46.42578125" customWidth="1"/>
    <col min="2" max="2" width="7.28515625" style="6" customWidth="1"/>
    <col min="3" max="3" width="9.85546875" customWidth="1"/>
    <col min="4" max="5" width="14" customWidth="1"/>
    <col min="6" max="6" width="10.42578125" customWidth="1"/>
    <col min="7" max="7" width="12" customWidth="1"/>
    <col min="8" max="8" width="14.140625" customWidth="1"/>
    <col min="9" max="9" width="11.7109375" customWidth="1"/>
  </cols>
  <sheetData>
    <row r="1" spans="1:9" hidden="1" x14ac:dyDescent="0.2"/>
    <row r="2" spans="1:9" hidden="1" x14ac:dyDescent="0.2"/>
    <row r="3" spans="1:9" hidden="1" x14ac:dyDescent="0.2"/>
    <row r="4" spans="1:9" hidden="1" x14ac:dyDescent="0.2"/>
    <row r="5" spans="1:9" hidden="1" x14ac:dyDescent="0.2"/>
    <row r="6" spans="1:9" hidden="1" x14ac:dyDescent="0.2"/>
    <row r="7" spans="1:9" hidden="1" x14ac:dyDescent="0.2"/>
    <row r="8" spans="1:9" hidden="1" x14ac:dyDescent="0.2"/>
    <row r="9" spans="1:9" hidden="1" x14ac:dyDescent="0.2"/>
    <row r="10" spans="1:9" hidden="1" x14ac:dyDescent="0.2"/>
    <row r="11" spans="1:9" hidden="1" x14ac:dyDescent="0.2"/>
    <row r="12" spans="1:9" hidden="1" x14ac:dyDescent="0.2"/>
    <row r="13" spans="1:9" hidden="1" x14ac:dyDescent="0.2"/>
    <row r="14" spans="1:9" hidden="1" x14ac:dyDescent="0.2"/>
    <row r="15" spans="1:9" ht="18" customHeight="1" x14ac:dyDescent="0.2">
      <c r="A15" s="216" t="s">
        <v>200</v>
      </c>
      <c r="B15" s="216"/>
      <c r="C15" s="216"/>
      <c r="D15" s="216"/>
      <c r="E15" s="216"/>
      <c r="F15" s="216"/>
      <c r="G15" s="216"/>
      <c r="H15" s="216"/>
      <c r="I15" s="216"/>
    </row>
    <row r="16" spans="1:9" s="12" customFormat="1" ht="27" customHeight="1" x14ac:dyDescent="0.2">
      <c r="A16" s="13"/>
      <c r="B16" s="224" t="s">
        <v>2</v>
      </c>
      <c r="C16" s="165" t="s">
        <v>97</v>
      </c>
      <c r="D16" s="217"/>
      <c r="E16" s="217"/>
      <c r="F16" s="218"/>
      <c r="G16" s="223" t="s">
        <v>7</v>
      </c>
      <c r="H16" s="218"/>
      <c r="I16" s="8" t="s">
        <v>161</v>
      </c>
    </row>
    <row r="17" spans="1:9" s="12" customFormat="1" ht="12.75" customHeight="1" x14ac:dyDescent="0.2">
      <c r="A17" s="14"/>
      <c r="B17" s="150"/>
      <c r="C17" s="21"/>
      <c r="D17" s="219" t="s">
        <v>5</v>
      </c>
      <c r="E17" s="219"/>
      <c r="F17" s="220"/>
      <c r="G17" s="221" t="s">
        <v>0</v>
      </c>
      <c r="H17" s="221" t="s">
        <v>8</v>
      </c>
      <c r="I17" s="221" t="s">
        <v>0</v>
      </c>
    </row>
    <row r="18" spans="1:9" s="12" customFormat="1" ht="51" customHeight="1" x14ac:dyDescent="0.2">
      <c r="A18" s="15" t="s">
        <v>4</v>
      </c>
      <c r="B18" s="153"/>
      <c r="C18" s="15" t="s">
        <v>0</v>
      </c>
      <c r="D18" s="22" t="s">
        <v>122</v>
      </c>
      <c r="E18" s="8" t="s">
        <v>6</v>
      </c>
      <c r="F18" s="8" t="s">
        <v>127</v>
      </c>
      <c r="G18" s="222"/>
      <c r="H18" s="222"/>
      <c r="I18" s="222"/>
    </row>
    <row r="19" spans="1:9" s="11" customFormat="1" x14ac:dyDescent="0.2">
      <c r="A19" s="25">
        <v>1</v>
      </c>
      <c r="B19" s="26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</row>
    <row r="20" spans="1:9" ht="15.75" x14ac:dyDescent="0.2">
      <c r="A20" s="2" t="s">
        <v>100</v>
      </c>
      <c r="B20" s="28">
        <v>1</v>
      </c>
      <c r="C20" s="83">
        <f>C21+C30+C31+C34+C35+C36+C37</f>
        <v>13150</v>
      </c>
      <c r="D20" s="83">
        <f>D21+D30+D31+D34+D36+D37</f>
        <v>11006</v>
      </c>
      <c r="E20" s="83">
        <f t="shared" ref="E20:I20" si="0">E21+E30+E31+E34+E35+E36+E37</f>
        <v>1267</v>
      </c>
      <c r="F20" s="83">
        <f t="shared" si="0"/>
        <v>100</v>
      </c>
      <c r="G20" s="83">
        <f t="shared" si="0"/>
        <v>549</v>
      </c>
      <c r="H20" s="83">
        <f>H21+H30+H31+H34+H36+H37</f>
        <v>438</v>
      </c>
      <c r="I20" s="83">
        <f t="shared" si="0"/>
        <v>13550</v>
      </c>
    </row>
    <row r="21" spans="1:9" ht="24" customHeight="1" x14ac:dyDescent="0.2">
      <c r="A21" s="3" t="s">
        <v>38</v>
      </c>
      <c r="B21" s="28">
        <v>2</v>
      </c>
      <c r="C21" s="105">
        <f>SUM(C22:C29)</f>
        <v>1139</v>
      </c>
      <c r="D21" s="105">
        <f t="shared" ref="D21:I21" si="1">SUM(D22:D29)</f>
        <v>1139</v>
      </c>
      <c r="E21" s="105">
        <f t="shared" si="1"/>
        <v>1139</v>
      </c>
      <c r="F21" s="105">
        <f t="shared" si="1"/>
        <v>24</v>
      </c>
      <c r="G21" s="105">
        <f t="shared" si="1"/>
        <v>67</v>
      </c>
      <c r="H21" s="105">
        <f t="shared" si="1"/>
        <v>67</v>
      </c>
      <c r="I21" s="105">
        <f t="shared" si="1"/>
        <v>1012</v>
      </c>
    </row>
    <row r="22" spans="1:9" ht="27" customHeight="1" x14ac:dyDescent="0.25">
      <c r="A22" s="3" t="s">
        <v>52</v>
      </c>
      <c r="B22" s="104">
        <v>3</v>
      </c>
      <c r="C22" s="108"/>
      <c r="D22" s="108"/>
      <c r="E22" s="108"/>
      <c r="F22" s="108"/>
      <c r="G22" s="108"/>
      <c r="H22" s="108"/>
      <c r="I22" s="108"/>
    </row>
    <row r="23" spans="1:9" ht="15" customHeight="1" x14ac:dyDescent="0.25">
      <c r="A23" s="35" t="s">
        <v>42</v>
      </c>
      <c r="B23" s="104">
        <v>4</v>
      </c>
      <c r="C23" s="108">
        <v>899</v>
      </c>
      <c r="D23" s="108">
        <v>899</v>
      </c>
      <c r="E23" s="108">
        <v>899</v>
      </c>
      <c r="F23" s="108">
        <v>8</v>
      </c>
      <c r="G23" s="108">
        <v>53</v>
      </c>
      <c r="H23" s="108">
        <v>53</v>
      </c>
      <c r="I23" s="108">
        <v>802</v>
      </c>
    </row>
    <row r="24" spans="1:9" ht="15" customHeight="1" x14ac:dyDescent="0.25">
      <c r="A24" s="35" t="s">
        <v>43</v>
      </c>
      <c r="B24" s="104">
        <v>5</v>
      </c>
      <c r="C24" s="108">
        <v>24</v>
      </c>
      <c r="D24" s="108">
        <v>24</v>
      </c>
      <c r="E24" s="108">
        <v>24</v>
      </c>
      <c r="F24" s="108"/>
      <c r="G24" s="108">
        <v>2</v>
      </c>
      <c r="H24" s="108">
        <v>2</v>
      </c>
      <c r="I24" s="108">
        <v>30</v>
      </c>
    </row>
    <row r="25" spans="1:9" ht="15.75" customHeight="1" x14ac:dyDescent="0.25">
      <c r="A25" s="35" t="s">
        <v>44</v>
      </c>
      <c r="B25" s="104">
        <v>6</v>
      </c>
      <c r="C25" s="108"/>
      <c r="D25" s="108"/>
      <c r="E25" s="108"/>
      <c r="F25" s="108"/>
      <c r="G25" s="108"/>
      <c r="H25" s="108"/>
      <c r="I25" s="108"/>
    </row>
    <row r="26" spans="1:9" ht="15" customHeight="1" x14ac:dyDescent="0.25">
      <c r="A26" s="35" t="s">
        <v>45</v>
      </c>
      <c r="B26" s="104">
        <v>7</v>
      </c>
      <c r="C26" s="108">
        <v>216</v>
      </c>
      <c r="D26" s="108">
        <v>216</v>
      </c>
      <c r="E26" s="108">
        <v>216</v>
      </c>
      <c r="F26" s="108">
        <v>16</v>
      </c>
      <c r="G26" s="108">
        <v>12</v>
      </c>
      <c r="H26" s="108">
        <v>12</v>
      </c>
      <c r="I26" s="108">
        <v>180</v>
      </c>
    </row>
    <row r="27" spans="1:9" ht="14.25" customHeight="1" x14ac:dyDescent="0.25">
      <c r="A27" s="35" t="s">
        <v>101</v>
      </c>
      <c r="B27" s="104">
        <v>8</v>
      </c>
      <c r="C27" s="108"/>
      <c r="D27" s="108"/>
      <c r="E27" s="108"/>
      <c r="F27" s="108"/>
      <c r="G27" s="108"/>
      <c r="H27" s="108"/>
      <c r="I27" s="108"/>
    </row>
    <row r="28" spans="1:9" ht="15.75" customHeight="1" x14ac:dyDescent="0.25">
      <c r="A28" s="35" t="s">
        <v>46</v>
      </c>
      <c r="B28" s="104">
        <v>9</v>
      </c>
      <c r="C28" s="108"/>
      <c r="D28" s="108"/>
      <c r="E28" s="108"/>
      <c r="F28" s="108"/>
      <c r="G28" s="108"/>
      <c r="H28" s="108"/>
      <c r="I28" s="108"/>
    </row>
    <row r="29" spans="1:9" ht="14.25" customHeight="1" x14ac:dyDescent="0.25">
      <c r="A29" s="35" t="s">
        <v>47</v>
      </c>
      <c r="B29" s="104">
        <v>10</v>
      </c>
      <c r="C29" s="108"/>
      <c r="D29" s="108"/>
      <c r="E29" s="108"/>
      <c r="F29" s="108"/>
      <c r="G29" s="108"/>
      <c r="H29" s="108"/>
      <c r="I29" s="108"/>
    </row>
    <row r="30" spans="1:9" ht="15.75" x14ac:dyDescent="0.25">
      <c r="A30" s="3" t="s">
        <v>9</v>
      </c>
      <c r="B30" s="104">
        <v>11</v>
      </c>
      <c r="C30" s="108">
        <v>11150</v>
      </c>
      <c r="D30" s="108">
        <v>9036</v>
      </c>
      <c r="E30" s="108"/>
      <c r="F30" s="108">
        <v>59</v>
      </c>
      <c r="G30" s="108">
        <v>446</v>
      </c>
      <c r="H30" s="108">
        <v>336</v>
      </c>
      <c r="I30" s="108">
        <v>11894</v>
      </c>
    </row>
    <row r="31" spans="1:9" ht="15.75" x14ac:dyDescent="0.25">
      <c r="A31" s="32" t="s">
        <v>10</v>
      </c>
      <c r="B31" s="104">
        <v>12</v>
      </c>
      <c r="C31" s="108">
        <v>95</v>
      </c>
      <c r="D31" s="108">
        <v>80</v>
      </c>
      <c r="E31" s="108"/>
      <c r="F31" s="108"/>
      <c r="G31" s="108">
        <v>5</v>
      </c>
      <c r="H31" s="108">
        <v>4</v>
      </c>
      <c r="I31" s="108">
        <v>75</v>
      </c>
    </row>
    <row r="32" spans="1:9" ht="25.5" x14ac:dyDescent="0.25">
      <c r="A32" s="80" t="s">
        <v>53</v>
      </c>
      <c r="B32" s="104">
        <v>13</v>
      </c>
      <c r="C32" s="108">
        <v>95</v>
      </c>
      <c r="D32" s="108">
        <v>80</v>
      </c>
      <c r="E32" s="108"/>
      <c r="F32" s="108"/>
      <c r="G32" s="108">
        <v>5</v>
      </c>
      <c r="H32" s="108">
        <v>4</v>
      </c>
      <c r="I32" s="108">
        <v>75</v>
      </c>
    </row>
    <row r="33" spans="1:9" ht="15.75" x14ac:dyDescent="0.25">
      <c r="A33" s="80" t="s">
        <v>48</v>
      </c>
      <c r="B33" s="104">
        <v>14</v>
      </c>
      <c r="C33" s="108"/>
      <c r="D33" s="108"/>
      <c r="E33" s="108"/>
      <c r="F33" s="108"/>
      <c r="G33" s="108"/>
      <c r="H33" s="108"/>
      <c r="I33" s="108">
        <v>0</v>
      </c>
    </row>
    <row r="34" spans="1:9" ht="15.75" x14ac:dyDescent="0.25">
      <c r="A34" s="32" t="s">
        <v>11</v>
      </c>
      <c r="B34" s="104">
        <v>15</v>
      </c>
      <c r="C34" s="113">
        <v>766</v>
      </c>
      <c r="D34" s="108">
        <v>751</v>
      </c>
      <c r="E34" s="108">
        <v>128</v>
      </c>
      <c r="F34" s="108">
        <v>17</v>
      </c>
      <c r="G34" s="113">
        <v>31</v>
      </c>
      <c r="H34" s="108">
        <v>31</v>
      </c>
      <c r="I34" s="108">
        <v>569</v>
      </c>
    </row>
    <row r="35" spans="1:9" ht="15.75" x14ac:dyDescent="0.25">
      <c r="A35" s="32" t="s">
        <v>98</v>
      </c>
      <c r="B35" s="104">
        <v>16</v>
      </c>
      <c r="C35" s="108"/>
      <c r="D35" s="109" t="s">
        <v>12</v>
      </c>
      <c r="E35" s="106"/>
      <c r="F35" s="115"/>
      <c r="G35" s="108"/>
      <c r="H35" s="109" t="s">
        <v>12</v>
      </c>
      <c r="I35" s="107"/>
    </row>
    <row r="36" spans="1:9" ht="15.75" x14ac:dyDescent="0.25">
      <c r="A36" s="32" t="s">
        <v>99</v>
      </c>
      <c r="B36" s="104">
        <v>17</v>
      </c>
      <c r="C36" s="108"/>
      <c r="D36" s="110"/>
      <c r="E36" s="45"/>
      <c r="F36" s="116"/>
      <c r="G36" s="108"/>
      <c r="H36" s="119"/>
      <c r="I36" s="44"/>
    </row>
    <row r="37" spans="1:9" ht="15.75" x14ac:dyDescent="0.25">
      <c r="A37" s="32" t="s">
        <v>74</v>
      </c>
      <c r="B37" s="104">
        <v>18</v>
      </c>
      <c r="C37" s="114">
        <v>0</v>
      </c>
      <c r="D37" s="111">
        <f t="shared" ref="D37:I37" si="2">D38+D39</f>
        <v>0</v>
      </c>
      <c r="E37" s="89">
        <f t="shared" si="2"/>
        <v>0</v>
      </c>
      <c r="F37" s="117">
        <f t="shared" si="2"/>
        <v>0</v>
      </c>
      <c r="G37" s="114">
        <v>0</v>
      </c>
      <c r="H37" s="111">
        <f t="shared" si="2"/>
        <v>0</v>
      </c>
      <c r="I37" s="89">
        <f t="shared" si="2"/>
        <v>0</v>
      </c>
    </row>
    <row r="38" spans="1:9" ht="25.5" x14ac:dyDescent="0.25">
      <c r="A38" s="32" t="s">
        <v>125</v>
      </c>
      <c r="B38" s="104">
        <v>19</v>
      </c>
      <c r="C38" s="108"/>
      <c r="D38" s="110"/>
      <c r="E38" s="45"/>
      <c r="F38" s="116"/>
      <c r="G38" s="108"/>
      <c r="H38" s="119"/>
      <c r="I38" s="44"/>
    </row>
    <row r="39" spans="1:9" ht="15.75" x14ac:dyDescent="0.25">
      <c r="A39" s="32" t="s">
        <v>126</v>
      </c>
      <c r="B39" s="104">
        <v>20</v>
      </c>
      <c r="C39" s="108"/>
      <c r="D39" s="110"/>
      <c r="E39" s="45"/>
      <c r="F39" s="116"/>
      <c r="G39" s="108"/>
      <c r="H39" s="119"/>
      <c r="I39" s="44"/>
    </row>
    <row r="40" spans="1:9" ht="25.5" x14ac:dyDescent="0.25">
      <c r="A40" s="74" t="s">
        <v>51</v>
      </c>
      <c r="B40" s="104">
        <v>21</v>
      </c>
      <c r="C40" s="108">
        <v>102</v>
      </c>
      <c r="D40" s="112" t="s">
        <v>12</v>
      </c>
      <c r="E40" s="27" t="s">
        <v>12</v>
      </c>
      <c r="F40" s="118" t="s">
        <v>12</v>
      </c>
      <c r="G40" s="108">
        <v>6</v>
      </c>
      <c r="H40" s="120" t="s">
        <v>12</v>
      </c>
      <c r="I40" s="33" t="s">
        <v>12</v>
      </c>
    </row>
    <row r="41" spans="1:9" ht="15.75" x14ac:dyDescent="0.25">
      <c r="A41" s="32" t="s">
        <v>49</v>
      </c>
      <c r="B41" s="104">
        <v>22</v>
      </c>
      <c r="C41" s="108"/>
      <c r="D41" s="112" t="s">
        <v>12</v>
      </c>
      <c r="E41" s="27" t="s">
        <v>12</v>
      </c>
      <c r="F41" s="118" t="s">
        <v>12</v>
      </c>
      <c r="G41" s="108"/>
      <c r="H41" s="120" t="s">
        <v>12</v>
      </c>
      <c r="I41" s="33" t="s">
        <v>12</v>
      </c>
    </row>
    <row r="42" spans="1:9" ht="15.75" x14ac:dyDescent="0.25">
      <c r="A42" s="3" t="s">
        <v>50</v>
      </c>
      <c r="B42" s="104">
        <v>23</v>
      </c>
      <c r="C42" s="108">
        <v>419</v>
      </c>
      <c r="D42" s="112" t="s">
        <v>12</v>
      </c>
      <c r="E42" s="27" t="s">
        <v>12</v>
      </c>
      <c r="F42" s="118" t="s">
        <v>12</v>
      </c>
      <c r="G42" s="108">
        <v>21</v>
      </c>
      <c r="H42" s="120" t="s">
        <v>12</v>
      </c>
      <c r="I42" s="33" t="s">
        <v>12</v>
      </c>
    </row>
  </sheetData>
  <mergeCells count="8">
    <mergeCell ref="A15:I15"/>
    <mergeCell ref="C16:F16"/>
    <mergeCell ref="D17:F17"/>
    <mergeCell ref="I17:I18"/>
    <mergeCell ref="G16:H16"/>
    <mergeCell ref="B16:B18"/>
    <mergeCell ref="G17:G18"/>
    <mergeCell ref="H17:H18"/>
  </mergeCells>
  <phoneticPr fontId="3" type="noConversion"/>
  <pageMargins left="0.78740157480314965" right="0.39370078740157483" top="0.59055118110236227" bottom="0.39370078740157483" header="0" footer="0"/>
  <pageSetup paperSize="9" scale="96" orientation="landscape" blackAndWhite="1" r:id="rId1"/>
  <headerFooter alignWithMargins="0"/>
  <cellWatches>
    <cellWatch r="A21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45"/>
  <sheetViews>
    <sheetView showGridLines="0" topLeftCell="A16" zoomScale="80" zoomScaleNormal="80" zoomScalePageLayoutView="70" workbookViewId="0">
      <selection activeCell="T42" sqref="T42"/>
    </sheetView>
  </sheetViews>
  <sheetFormatPr defaultRowHeight="12.75" x14ac:dyDescent="0.2"/>
  <cols>
    <col min="1" max="1" width="42.85546875" style="7" customWidth="1"/>
    <col min="2" max="2" width="7.85546875" style="7" customWidth="1"/>
    <col min="3" max="15" width="5.7109375" style="7" hidden="1" customWidth="1"/>
    <col min="16" max="16" width="12.28515625" style="7" customWidth="1"/>
    <col min="17" max="17" width="13" style="7" customWidth="1"/>
    <col min="18" max="18" width="12.28515625" style="7" customWidth="1"/>
    <col min="19" max="19" width="11.7109375" style="7" customWidth="1"/>
    <col min="20" max="20" width="12.140625" style="7" customWidth="1"/>
    <col min="21" max="21" width="12" style="7" customWidth="1"/>
    <col min="22" max="22" width="12.42578125" style="7" customWidth="1"/>
    <col min="23" max="23" width="12.5703125" style="7" customWidth="1"/>
    <col min="24" max="24" width="13.28515625" style="7" customWidth="1"/>
    <col min="25" max="25" width="12.7109375" style="7" customWidth="1"/>
    <col min="26" max="16384" width="9.140625" style="7"/>
  </cols>
  <sheetData>
    <row r="1" spans="1:24" hidden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idden="1" x14ac:dyDescent="0.2"/>
    <row r="14" spans="1:24" hidden="1" x14ac:dyDescent="0.2"/>
    <row r="15" spans="1:24" hidden="1" x14ac:dyDescent="0.2"/>
    <row r="16" spans="1:24" ht="20.100000000000001" customHeight="1" x14ac:dyDescent="0.2">
      <c r="A16" s="225" t="s">
        <v>202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</row>
    <row r="17" spans="1:24" ht="37.5" customHeight="1" x14ac:dyDescent="0.2">
      <c r="A17" s="227" t="s">
        <v>4</v>
      </c>
      <c r="B17" s="227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21" t="s">
        <v>102</v>
      </c>
      <c r="Q17" s="223" t="s">
        <v>193</v>
      </c>
      <c r="R17" s="217"/>
      <c r="S17" s="217"/>
      <c r="T17" s="217"/>
      <c r="U17" s="217"/>
      <c r="V17" s="217"/>
      <c r="W17" s="217"/>
      <c r="X17" s="218"/>
    </row>
    <row r="18" spans="1:24" ht="37.5" customHeight="1" x14ac:dyDescent="0.2">
      <c r="A18" s="227"/>
      <c r="B18" s="2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22"/>
      <c r="Q18" s="15">
        <v>0</v>
      </c>
      <c r="R18" s="15">
        <v>1</v>
      </c>
      <c r="S18" s="15">
        <v>2</v>
      </c>
      <c r="T18" s="15">
        <v>3</v>
      </c>
      <c r="U18" s="15">
        <v>4</v>
      </c>
      <c r="V18" s="15">
        <v>5</v>
      </c>
      <c r="W18" s="15">
        <v>6</v>
      </c>
      <c r="X18" s="15" t="s">
        <v>114</v>
      </c>
    </row>
    <row r="19" spans="1:24" x14ac:dyDescent="0.2">
      <c r="A19" s="1">
        <v>1</v>
      </c>
      <c r="B19" s="1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3</v>
      </c>
      <c r="Q19" s="103">
        <v>4</v>
      </c>
      <c r="R19" s="103">
        <v>5</v>
      </c>
      <c r="S19" s="103">
        <v>6</v>
      </c>
      <c r="T19" s="103">
        <v>7</v>
      </c>
      <c r="U19" s="103">
        <v>8</v>
      </c>
      <c r="V19" s="103">
        <v>9</v>
      </c>
      <c r="W19" s="103">
        <v>10</v>
      </c>
      <c r="X19" s="103">
        <v>11</v>
      </c>
    </row>
    <row r="20" spans="1:24" ht="32.25" customHeight="1" x14ac:dyDescent="0.2">
      <c r="A20" s="2" t="s">
        <v>103</v>
      </c>
      <c r="B20" s="28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21">
        <f>SUM(Q20:X20)</f>
        <v>13150</v>
      </c>
      <c r="Q20" s="129">
        <v>2</v>
      </c>
      <c r="R20" s="129">
        <v>426</v>
      </c>
      <c r="S20" s="129">
        <v>1716</v>
      </c>
      <c r="T20" s="129">
        <v>2266</v>
      </c>
      <c r="U20" s="129">
        <v>2860</v>
      </c>
      <c r="V20" s="129">
        <v>2930</v>
      </c>
      <c r="W20" s="129">
        <v>2665</v>
      </c>
      <c r="X20" s="129">
        <v>285</v>
      </c>
    </row>
    <row r="21" spans="1:24" ht="15.75" x14ac:dyDescent="0.2">
      <c r="A21" s="5" t="s">
        <v>13</v>
      </c>
      <c r="B21" s="28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21">
        <f t="shared" ref="P21:P23" si="0">SUM(Q21:X21)</f>
        <v>6351</v>
      </c>
      <c r="Q21" s="129">
        <v>2</v>
      </c>
      <c r="R21" s="129">
        <v>183</v>
      </c>
      <c r="S21" s="129">
        <v>828</v>
      </c>
      <c r="T21" s="129">
        <v>1142</v>
      </c>
      <c r="U21" s="129">
        <v>1421</v>
      </c>
      <c r="V21" s="129">
        <v>1401</v>
      </c>
      <c r="W21" s="129">
        <v>1260</v>
      </c>
      <c r="X21" s="129">
        <v>114</v>
      </c>
    </row>
    <row r="22" spans="1:24" ht="48" customHeight="1" x14ac:dyDescent="0.2">
      <c r="A22" s="2" t="s">
        <v>201</v>
      </c>
      <c r="B22" s="28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21">
        <f t="shared" si="0"/>
        <v>100</v>
      </c>
      <c r="Q22" s="129"/>
      <c r="R22" s="129">
        <v>2</v>
      </c>
      <c r="S22" s="129">
        <v>9</v>
      </c>
      <c r="T22" s="129">
        <v>9</v>
      </c>
      <c r="U22" s="129">
        <v>19</v>
      </c>
      <c r="V22" s="129">
        <v>22</v>
      </c>
      <c r="W22" s="129">
        <v>26</v>
      </c>
      <c r="X22" s="129">
        <v>13</v>
      </c>
    </row>
    <row r="23" spans="1:24" ht="15.75" x14ac:dyDescent="0.2">
      <c r="A23" s="5" t="s">
        <v>13</v>
      </c>
      <c r="B23" s="28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21">
        <f t="shared" si="0"/>
        <v>39</v>
      </c>
      <c r="Q23" s="129"/>
      <c r="R23" s="129">
        <v>2</v>
      </c>
      <c r="S23" s="129">
        <v>2</v>
      </c>
      <c r="T23" s="129">
        <v>3</v>
      </c>
      <c r="U23" s="129">
        <v>6</v>
      </c>
      <c r="V23" s="129">
        <v>13</v>
      </c>
      <c r="W23" s="129">
        <v>8</v>
      </c>
      <c r="X23" s="129">
        <v>5</v>
      </c>
    </row>
    <row r="45" spans="22:22" x14ac:dyDescent="0.2">
      <c r="V45" s="7" t="s">
        <v>80</v>
      </c>
    </row>
  </sheetData>
  <mergeCells count="5">
    <mergeCell ref="A16:X16"/>
    <mergeCell ref="A17:A18"/>
    <mergeCell ref="B17:B18"/>
    <mergeCell ref="P17:P18"/>
    <mergeCell ref="Q17:X17"/>
  </mergeCells>
  <phoneticPr fontId="3" type="noConversion"/>
  <pageMargins left="0.78740157480314965" right="0.39370078740157483" top="0.78740157480314965" bottom="0.78740157480314965" header="0" footer="0"/>
  <pageSetup paperSize="9" scale="8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21"/>
  <sheetViews>
    <sheetView showGridLines="0" topLeftCell="A17" workbookViewId="0">
      <selection activeCell="Q32" sqref="Q32"/>
    </sheetView>
  </sheetViews>
  <sheetFormatPr defaultRowHeight="12.75" x14ac:dyDescent="0.2"/>
  <cols>
    <col min="1" max="1" width="61.28515625" style="7" customWidth="1"/>
    <col min="2" max="13" width="5.42578125" style="10" hidden="1" customWidth="1"/>
    <col min="14" max="14" width="3.140625" style="10" hidden="1" customWidth="1"/>
    <col min="15" max="15" width="8.140625" style="10" customWidth="1"/>
    <col min="16" max="16" width="15.7109375" style="7" customWidth="1"/>
    <col min="17" max="17" width="31.5703125" style="7" customWidth="1"/>
    <col min="18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9" customFormat="1" ht="15.75" x14ac:dyDescent="0.25">
      <c r="A17" s="228" t="s">
        <v>203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</row>
    <row r="18" spans="1:17" ht="42" customHeight="1" x14ac:dyDescent="0.2">
      <c r="A18" s="8" t="s">
        <v>4</v>
      </c>
      <c r="B18" s="2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s">
        <v>3</v>
      </c>
      <c r="P18" s="8" t="s">
        <v>159</v>
      </c>
      <c r="Q18" s="8" t="s">
        <v>104</v>
      </c>
    </row>
    <row r="19" spans="1:17" x14ac:dyDescent="0.2">
      <c r="A19" s="1">
        <v>1</v>
      </c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2</v>
      </c>
      <c r="P19" s="1">
        <v>3</v>
      </c>
      <c r="Q19" s="1">
        <v>4</v>
      </c>
    </row>
    <row r="20" spans="1:17" ht="27.75" customHeight="1" x14ac:dyDescent="0.2">
      <c r="A20" s="2" t="s">
        <v>105</v>
      </c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8">
        <v>1</v>
      </c>
      <c r="P20" s="44"/>
      <c r="Q20" s="44"/>
    </row>
    <row r="21" spans="1:17" ht="18.75" customHeight="1" x14ac:dyDescent="0.2">
      <c r="A21" s="3" t="s">
        <v>106</v>
      </c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8">
        <v>2</v>
      </c>
      <c r="P21" s="44"/>
      <c r="Q21" s="44"/>
    </row>
  </sheetData>
  <mergeCells count="1">
    <mergeCell ref="A17:Q17"/>
  </mergeCells>
  <phoneticPr fontId="3" type="noConversion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27"/>
  <sheetViews>
    <sheetView showGridLines="0" topLeftCell="A17" zoomScale="80" zoomScaleNormal="80" workbookViewId="0">
      <selection activeCell="Q45" sqref="Q45"/>
    </sheetView>
  </sheetViews>
  <sheetFormatPr defaultRowHeight="12.75" x14ac:dyDescent="0.2"/>
  <cols>
    <col min="1" max="1" width="50.7109375" style="7" customWidth="1"/>
    <col min="2" max="14" width="5.42578125" style="10" hidden="1" customWidth="1"/>
    <col min="15" max="15" width="7.42578125" style="10" customWidth="1"/>
    <col min="16" max="16" width="22.85546875" style="7" customWidth="1"/>
    <col min="17" max="17" width="37.28515625" style="7" customWidth="1"/>
    <col min="18" max="16384" width="9.140625" style="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9" customFormat="1" ht="15.75" x14ac:dyDescent="0.25">
      <c r="A17" s="228" t="s">
        <v>204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</row>
    <row r="18" spans="1:17" ht="53.25" customHeight="1" x14ac:dyDescent="0.2">
      <c r="A18" s="8" t="s">
        <v>4</v>
      </c>
      <c r="B18" s="2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s">
        <v>3</v>
      </c>
      <c r="P18" s="8" t="s">
        <v>108</v>
      </c>
      <c r="Q18" s="8" t="s">
        <v>109</v>
      </c>
    </row>
    <row r="19" spans="1:17" x14ac:dyDescent="0.2">
      <c r="A19" s="1">
        <v>1</v>
      </c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2</v>
      </c>
      <c r="P19" s="1">
        <v>3</v>
      </c>
      <c r="Q19" s="1">
        <v>4</v>
      </c>
    </row>
    <row r="20" spans="1:17" ht="27.75" customHeight="1" x14ac:dyDescent="0.25">
      <c r="A20" s="2" t="s">
        <v>107</v>
      </c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8">
        <v>1</v>
      </c>
      <c r="P20" s="33" t="s">
        <v>12</v>
      </c>
      <c r="Q20" s="83">
        <f>SUM(Q21:Q27)</f>
        <v>13150</v>
      </c>
    </row>
    <row r="21" spans="1:17" ht="26.25" customHeight="1" x14ac:dyDescent="0.2">
      <c r="A21" s="3" t="s">
        <v>110</v>
      </c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8"/>
      <c r="P21" s="44"/>
      <c r="Q21" s="44"/>
    </row>
    <row r="22" spans="1:17" ht="14.25" customHeight="1" x14ac:dyDescent="0.2">
      <c r="A22" s="23" t="s">
        <v>40</v>
      </c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8">
        <v>2</v>
      </c>
      <c r="P22" s="44">
        <v>199</v>
      </c>
      <c r="Q22" s="44">
        <v>13150</v>
      </c>
    </row>
    <row r="23" spans="1:17" ht="14.25" customHeight="1" x14ac:dyDescent="0.2">
      <c r="A23" s="23"/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8">
        <v>3</v>
      </c>
      <c r="P23" s="44"/>
      <c r="Q23" s="44"/>
    </row>
    <row r="24" spans="1:17" ht="14.25" customHeight="1" x14ac:dyDescent="0.2">
      <c r="A24" s="23"/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8">
        <v>4</v>
      </c>
      <c r="P24" s="44"/>
      <c r="Q24" s="44"/>
    </row>
    <row r="25" spans="1:17" ht="15" customHeight="1" x14ac:dyDescent="0.2">
      <c r="A25" s="23"/>
      <c r="B25" s="2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8">
        <v>5</v>
      </c>
      <c r="P25" s="44"/>
      <c r="Q25" s="44"/>
    </row>
    <row r="26" spans="1:17" ht="15" customHeight="1" x14ac:dyDescent="0.2">
      <c r="A26" s="23"/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8">
        <v>6</v>
      </c>
      <c r="P26" s="44"/>
      <c r="Q26" s="44"/>
    </row>
    <row r="27" spans="1:17" ht="13.5" customHeight="1" x14ac:dyDescent="0.2">
      <c r="A27" s="23"/>
      <c r="B27" s="2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8">
        <v>7</v>
      </c>
      <c r="P27" s="44"/>
      <c r="Q27" s="44"/>
    </row>
  </sheetData>
  <mergeCells count="1">
    <mergeCell ref="A17:Q17"/>
  </mergeCells>
  <phoneticPr fontId="3" type="noConversion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V33"/>
  <sheetViews>
    <sheetView showGridLines="0" topLeftCell="A16" zoomScale="80" zoomScaleNormal="80" zoomScalePageLayoutView="58" workbookViewId="0">
      <selection activeCell="Y33" sqref="Y33"/>
    </sheetView>
  </sheetViews>
  <sheetFormatPr defaultRowHeight="12.75" x14ac:dyDescent="0.2"/>
  <cols>
    <col min="1" max="1" width="34.7109375" style="7" customWidth="1"/>
    <col min="2" max="2" width="9.140625" style="7"/>
    <col min="3" max="15" width="5.7109375" style="7" hidden="1" customWidth="1"/>
    <col min="16" max="16" width="13.7109375" style="7" customWidth="1"/>
    <col min="17" max="17" width="14.42578125" style="7" customWidth="1"/>
    <col min="18" max="18" width="14.7109375" style="7" customWidth="1"/>
    <col min="19" max="19" width="18.28515625" style="7" customWidth="1"/>
    <col min="20" max="20" width="15.42578125" style="7" customWidth="1"/>
    <col min="21" max="21" width="14.28515625" style="7" customWidth="1"/>
    <col min="22" max="22" width="16.140625" style="7" customWidth="1"/>
    <col min="23" max="16384" width="9.140625" style="7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54" customHeight="1" x14ac:dyDescent="0.2">
      <c r="A16" s="230" t="s">
        <v>205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ht="43.5" customHeight="1" x14ac:dyDescent="0.2">
      <c r="A17" s="221" t="s">
        <v>4</v>
      </c>
      <c r="B17" s="221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21" t="s">
        <v>162</v>
      </c>
      <c r="Q17" s="223" t="s">
        <v>136</v>
      </c>
      <c r="R17" s="217"/>
      <c r="S17" s="217"/>
      <c r="T17" s="217"/>
      <c r="U17" s="221" t="s">
        <v>14</v>
      </c>
      <c r="V17" s="221" t="s">
        <v>163</v>
      </c>
    </row>
    <row r="18" spans="1:22" ht="94.5" customHeight="1" x14ac:dyDescent="0.2">
      <c r="A18" s="222"/>
      <c r="B18" s="22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22"/>
      <c r="Q18" s="15" t="s">
        <v>130</v>
      </c>
      <c r="R18" s="15" t="s">
        <v>129</v>
      </c>
      <c r="S18" s="15" t="s">
        <v>128</v>
      </c>
      <c r="T18" s="15" t="s">
        <v>129</v>
      </c>
      <c r="U18" s="222"/>
      <c r="V18" s="222"/>
    </row>
    <row r="19" spans="1:22" x14ac:dyDescent="0.2">
      <c r="A19" s="1">
        <v>1</v>
      </c>
      <c r="B19" s="1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3</v>
      </c>
      <c r="Q19" s="1">
        <v>4</v>
      </c>
      <c r="R19" s="1">
        <v>5</v>
      </c>
      <c r="S19" s="1">
        <v>6</v>
      </c>
      <c r="T19" s="1">
        <v>7</v>
      </c>
      <c r="U19" s="1">
        <v>8</v>
      </c>
      <c r="V19" s="1">
        <v>9</v>
      </c>
    </row>
    <row r="20" spans="1:22" ht="41.25" customHeight="1" x14ac:dyDescent="0.2">
      <c r="A20" s="2" t="s">
        <v>131</v>
      </c>
      <c r="B20" s="29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23">
        <f>SUM(P21:P31)</f>
        <v>1308</v>
      </c>
      <c r="Q20" s="123">
        <f t="shared" ref="Q20:V20" si="0">SUM(Q21:Q31)</f>
        <v>672</v>
      </c>
      <c r="R20" s="123">
        <f t="shared" si="0"/>
        <v>558</v>
      </c>
      <c r="S20" s="123">
        <f t="shared" si="0"/>
        <v>587</v>
      </c>
      <c r="T20" s="123">
        <f t="shared" si="0"/>
        <v>507</v>
      </c>
      <c r="U20" s="123">
        <f t="shared" si="0"/>
        <v>1305</v>
      </c>
      <c r="V20" s="123">
        <f t="shared" si="0"/>
        <v>14</v>
      </c>
    </row>
    <row r="21" spans="1:22" ht="26.25" x14ac:dyDescent="0.25">
      <c r="A21" s="39" t="s">
        <v>132</v>
      </c>
      <c r="B21" s="36">
        <v>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22"/>
      <c r="P21" s="108">
        <v>1036</v>
      </c>
      <c r="Q21" s="108">
        <v>452</v>
      </c>
      <c r="R21" s="108">
        <v>357</v>
      </c>
      <c r="S21" s="108">
        <v>536</v>
      </c>
      <c r="T21" s="108">
        <v>461</v>
      </c>
      <c r="U21" s="108">
        <v>1036</v>
      </c>
      <c r="V21" s="108">
        <v>1</v>
      </c>
    </row>
    <row r="22" spans="1:22" ht="15.75" x14ac:dyDescent="0.25">
      <c r="A22" s="38" t="s">
        <v>15</v>
      </c>
      <c r="B22" s="29">
        <v>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2"/>
      <c r="P22" s="108">
        <v>50</v>
      </c>
      <c r="Q22" s="108">
        <v>48</v>
      </c>
      <c r="R22" s="108">
        <v>41</v>
      </c>
      <c r="S22" s="108">
        <v>2</v>
      </c>
      <c r="T22" s="108">
        <v>2</v>
      </c>
      <c r="U22" s="108">
        <v>50</v>
      </c>
      <c r="V22" s="108"/>
    </row>
    <row r="23" spans="1:22" ht="15.75" x14ac:dyDescent="0.25">
      <c r="A23" s="38" t="s">
        <v>111</v>
      </c>
      <c r="B23" s="36">
        <v>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22"/>
      <c r="P23" s="108">
        <v>74</v>
      </c>
      <c r="Q23" s="108">
        <v>37</v>
      </c>
      <c r="R23" s="108">
        <v>30</v>
      </c>
      <c r="S23" s="108">
        <v>37</v>
      </c>
      <c r="T23" s="108">
        <v>34</v>
      </c>
      <c r="U23" s="108">
        <v>74</v>
      </c>
      <c r="V23" s="108">
        <v>3</v>
      </c>
    </row>
    <row r="24" spans="1:22" ht="26.25" x14ac:dyDescent="0.25">
      <c r="A24" s="39" t="s">
        <v>133</v>
      </c>
      <c r="B24" s="29">
        <v>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22"/>
      <c r="P24" s="108">
        <v>37</v>
      </c>
      <c r="Q24" s="108">
        <v>25</v>
      </c>
      <c r="R24" s="108">
        <v>20</v>
      </c>
      <c r="S24" s="108">
        <v>11</v>
      </c>
      <c r="T24" s="108">
        <v>9</v>
      </c>
      <c r="U24" s="108">
        <v>34</v>
      </c>
      <c r="V24" s="108">
        <v>1</v>
      </c>
    </row>
    <row r="25" spans="1:22" ht="15.75" x14ac:dyDescent="0.25">
      <c r="A25" s="38" t="s">
        <v>16</v>
      </c>
      <c r="B25" s="36">
        <v>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22"/>
      <c r="P25" s="108">
        <v>59</v>
      </c>
      <c r="Q25" s="108">
        <v>58</v>
      </c>
      <c r="R25" s="108">
        <v>58</v>
      </c>
      <c r="S25" s="108">
        <v>1</v>
      </c>
      <c r="T25" s="108">
        <v>1</v>
      </c>
      <c r="U25" s="108">
        <v>59</v>
      </c>
      <c r="V25" s="108">
        <v>5</v>
      </c>
    </row>
    <row r="26" spans="1:22" ht="15.75" x14ac:dyDescent="0.25">
      <c r="A26" s="38" t="s">
        <v>23</v>
      </c>
      <c r="B26" s="29">
        <v>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2"/>
      <c r="P26" s="108">
        <v>19</v>
      </c>
      <c r="Q26" s="108">
        <v>19</v>
      </c>
      <c r="R26" s="108">
        <v>19</v>
      </c>
      <c r="S26" s="108"/>
      <c r="T26" s="108"/>
      <c r="U26" s="108">
        <v>19</v>
      </c>
      <c r="V26" s="108">
        <v>1</v>
      </c>
    </row>
    <row r="27" spans="1:22" ht="15.75" x14ac:dyDescent="0.25">
      <c r="A27" s="38" t="s">
        <v>17</v>
      </c>
      <c r="B27" s="36">
        <v>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22"/>
      <c r="P27" s="108">
        <v>28</v>
      </c>
      <c r="Q27" s="108">
        <v>28</v>
      </c>
      <c r="R27" s="108">
        <v>28</v>
      </c>
      <c r="S27" s="108"/>
      <c r="T27" s="108"/>
      <c r="U27" s="108">
        <v>28</v>
      </c>
      <c r="V27" s="108"/>
    </row>
    <row r="28" spans="1:22" ht="15.75" x14ac:dyDescent="0.25">
      <c r="A28" s="38" t="s">
        <v>18</v>
      </c>
      <c r="B28" s="29">
        <v>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2"/>
      <c r="P28" s="108"/>
      <c r="Q28" s="108"/>
      <c r="R28" s="108"/>
      <c r="S28" s="108"/>
      <c r="T28" s="108"/>
      <c r="U28" s="108"/>
      <c r="V28" s="108"/>
    </row>
    <row r="29" spans="1:22" ht="15.75" x14ac:dyDescent="0.25">
      <c r="A29" s="38" t="s">
        <v>19</v>
      </c>
      <c r="B29" s="36">
        <v>10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22"/>
      <c r="P29" s="108"/>
      <c r="Q29" s="108"/>
      <c r="R29" s="108"/>
      <c r="S29" s="108"/>
      <c r="T29" s="108"/>
      <c r="U29" s="108"/>
      <c r="V29" s="108"/>
    </row>
    <row r="30" spans="1:22" ht="26.25" x14ac:dyDescent="0.25">
      <c r="A30" s="39" t="s">
        <v>134</v>
      </c>
      <c r="B30" s="29">
        <v>11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2"/>
      <c r="P30" s="108"/>
      <c r="Q30" s="108"/>
      <c r="R30" s="108"/>
      <c r="S30" s="108"/>
      <c r="T30" s="108"/>
      <c r="U30" s="108"/>
      <c r="V30" s="108"/>
    </row>
    <row r="31" spans="1:22" ht="15.75" x14ac:dyDescent="0.25">
      <c r="A31" s="38" t="s">
        <v>75</v>
      </c>
      <c r="B31" s="36">
        <v>12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22"/>
      <c r="P31" s="108">
        <v>5</v>
      </c>
      <c r="Q31" s="108">
        <v>5</v>
      </c>
      <c r="R31" s="108">
        <v>5</v>
      </c>
      <c r="S31" s="108"/>
      <c r="T31" s="108"/>
      <c r="U31" s="108">
        <v>5</v>
      </c>
      <c r="V31" s="108">
        <v>3</v>
      </c>
    </row>
    <row r="32" spans="1:22" ht="51" x14ac:dyDescent="0.2">
      <c r="A32" s="37" t="s">
        <v>135</v>
      </c>
      <c r="B32" s="29">
        <v>13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26">
        <v>19</v>
      </c>
      <c r="Q32" s="127" t="s">
        <v>12</v>
      </c>
      <c r="R32" s="127" t="s">
        <v>12</v>
      </c>
      <c r="S32" s="127" t="s">
        <v>12</v>
      </c>
      <c r="T32" s="127" t="s">
        <v>12</v>
      </c>
      <c r="U32" s="126">
        <v>19</v>
      </c>
      <c r="V32" s="124"/>
    </row>
    <row r="33" spans="1:22" ht="70.5" customHeight="1" x14ac:dyDescent="0.25">
      <c r="A33" s="37" t="s">
        <v>160</v>
      </c>
      <c r="B33" s="29">
        <v>14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22"/>
      <c r="P33" s="108">
        <v>1297</v>
      </c>
      <c r="Q33" s="108">
        <v>665</v>
      </c>
      <c r="R33" s="108">
        <v>551</v>
      </c>
      <c r="S33" s="108">
        <v>585</v>
      </c>
      <c r="T33" s="108">
        <v>505</v>
      </c>
      <c r="U33" s="108">
        <v>1294</v>
      </c>
      <c r="V33" s="125" t="s">
        <v>12</v>
      </c>
    </row>
  </sheetData>
  <mergeCells count="7">
    <mergeCell ref="A16:V16"/>
    <mergeCell ref="A17:A18"/>
    <mergeCell ref="B17:B18"/>
    <mergeCell ref="P17:P18"/>
    <mergeCell ref="U17:U18"/>
    <mergeCell ref="V17:V18"/>
    <mergeCell ref="Q17:T17"/>
  </mergeCells>
  <phoneticPr fontId="3" type="noConversion"/>
  <pageMargins left="0.78740157480314965" right="0.39370078740157483" top="0.78740157480314965" bottom="0.78740157480314965" header="0" footer="0"/>
  <pageSetup paperSize="9" scale="70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Y31"/>
  <sheetViews>
    <sheetView showGridLines="0" topLeftCell="A16" zoomScale="80" zoomScaleNormal="80" workbookViewId="0">
      <selection activeCell="W42" sqref="W42"/>
    </sheetView>
  </sheetViews>
  <sheetFormatPr defaultRowHeight="12.75" x14ac:dyDescent="0.2"/>
  <cols>
    <col min="1" max="1" width="34.5703125" style="7" customWidth="1"/>
    <col min="2" max="2" width="6.7109375" style="7" customWidth="1"/>
    <col min="3" max="15" width="5.7109375" style="7" hidden="1" customWidth="1"/>
    <col min="16" max="16" width="12" style="7" customWidth="1"/>
    <col min="17" max="18" width="11.85546875" style="7" customWidth="1"/>
    <col min="19" max="19" width="12" style="7" customWidth="1"/>
    <col min="20" max="20" width="10.85546875" style="7" customWidth="1"/>
    <col min="21" max="21" width="11.28515625" style="7" customWidth="1"/>
    <col min="22" max="22" width="11.140625" style="7" customWidth="1"/>
    <col min="23" max="25" width="11.5703125" style="7" customWidth="1"/>
    <col min="26" max="26" width="12.7109375" style="7" customWidth="1"/>
    <col min="27" max="16384" width="9.140625" style="7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idden="1" x14ac:dyDescent="0.2"/>
    <row r="16" spans="1:25" ht="30.75" customHeight="1" x14ac:dyDescent="0.2">
      <c r="A16" s="228" t="s">
        <v>206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</row>
    <row r="17" spans="1:25" ht="20.25" customHeight="1" x14ac:dyDescent="0.2">
      <c r="A17" s="227" t="s">
        <v>4</v>
      </c>
      <c r="B17" s="227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23" t="s">
        <v>194</v>
      </c>
      <c r="Q17" s="217"/>
      <c r="R17" s="217"/>
      <c r="S17" s="217"/>
      <c r="T17" s="217"/>
      <c r="U17" s="217"/>
      <c r="V17" s="217"/>
      <c r="W17" s="217"/>
      <c r="X17" s="217"/>
      <c r="Y17" s="218"/>
    </row>
    <row r="18" spans="1:25" ht="42.75" customHeight="1" x14ac:dyDescent="0.2">
      <c r="A18" s="227"/>
      <c r="B18" s="22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5" t="s">
        <v>123</v>
      </c>
      <c r="Q18" s="15" t="s">
        <v>20</v>
      </c>
      <c r="R18" s="15" t="s">
        <v>137</v>
      </c>
      <c r="S18" s="15" t="s">
        <v>138</v>
      </c>
      <c r="T18" s="15" t="s">
        <v>76</v>
      </c>
      <c r="U18" s="15" t="s">
        <v>77</v>
      </c>
      <c r="V18" s="15" t="s">
        <v>21</v>
      </c>
      <c r="W18" s="15" t="s">
        <v>22</v>
      </c>
      <c r="X18" s="15" t="s">
        <v>139</v>
      </c>
      <c r="Y18" s="15" t="s">
        <v>140</v>
      </c>
    </row>
    <row r="19" spans="1:25" x14ac:dyDescent="0.2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1">
        <v>14</v>
      </c>
      <c r="O19" s="1">
        <v>15</v>
      </c>
      <c r="P19" s="1">
        <v>3</v>
      </c>
      <c r="Q19" s="1">
        <v>4</v>
      </c>
      <c r="R19" s="1">
        <v>5</v>
      </c>
      <c r="S19" s="1">
        <v>6</v>
      </c>
      <c r="T19" s="1">
        <v>7</v>
      </c>
      <c r="U19" s="1">
        <v>8</v>
      </c>
      <c r="V19" s="1">
        <v>9</v>
      </c>
      <c r="W19" s="1">
        <v>10</v>
      </c>
      <c r="X19" s="1">
        <v>11</v>
      </c>
      <c r="Y19" s="1">
        <v>12</v>
      </c>
    </row>
    <row r="20" spans="1:25" ht="45" customHeight="1" x14ac:dyDescent="0.2">
      <c r="A20" s="2" t="s">
        <v>164</v>
      </c>
      <c r="B20" s="29"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23">
        <f>SUM(P21:P31)</f>
        <v>34</v>
      </c>
      <c r="Q20" s="123">
        <f t="shared" ref="Q20:Y20" si="0">SUM(Q21:Q31)</f>
        <v>87</v>
      </c>
      <c r="R20" s="123">
        <f t="shared" si="0"/>
        <v>215</v>
      </c>
      <c r="S20" s="123">
        <f t="shared" si="0"/>
        <v>215</v>
      </c>
      <c r="T20" s="123">
        <f t="shared" si="0"/>
        <v>208</v>
      </c>
      <c r="U20" s="123">
        <f t="shared" si="0"/>
        <v>166</v>
      </c>
      <c r="V20" s="123">
        <f t="shared" si="0"/>
        <v>158</v>
      </c>
      <c r="W20" s="123">
        <f t="shared" si="0"/>
        <v>121</v>
      </c>
      <c r="X20" s="123">
        <f t="shared" si="0"/>
        <v>85</v>
      </c>
      <c r="Y20" s="123">
        <f t="shared" si="0"/>
        <v>19</v>
      </c>
    </row>
    <row r="21" spans="1:25" ht="26.25" x14ac:dyDescent="0.25">
      <c r="A21" s="39" t="s">
        <v>141</v>
      </c>
      <c r="B21" s="36">
        <v>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22"/>
      <c r="P21" s="108">
        <v>27</v>
      </c>
      <c r="Q21" s="108">
        <v>72</v>
      </c>
      <c r="R21" s="108">
        <v>176</v>
      </c>
      <c r="S21" s="108">
        <v>172</v>
      </c>
      <c r="T21" s="108">
        <v>164</v>
      </c>
      <c r="U21" s="108">
        <v>129</v>
      </c>
      <c r="V21" s="108">
        <v>124</v>
      </c>
      <c r="W21" s="108">
        <v>99</v>
      </c>
      <c r="X21" s="108">
        <v>63</v>
      </c>
      <c r="Y21" s="108">
        <v>10</v>
      </c>
    </row>
    <row r="22" spans="1:25" ht="15.75" x14ac:dyDescent="0.25">
      <c r="A22" s="38" t="s">
        <v>15</v>
      </c>
      <c r="B22" s="29">
        <v>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2"/>
      <c r="P22" s="108"/>
      <c r="Q22" s="108">
        <v>2</v>
      </c>
      <c r="R22" s="108">
        <v>8</v>
      </c>
      <c r="S22" s="108">
        <v>9</v>
      </c>
      <c r="T22" s="108">
        <v>10</v>
      </c>
      <c r="U22" s="108">
        <v>7</v>
      </c>
      <c r="V22" s="108">
        <v>6</v>
      </c>
      <c r="W22" s="108">
        <v>5</v>
      </c>
      <c r="X22" s="108">
        <v>3</v>
      </c>
      <c r="Y22" s="108"/>
    </row>
    <row r="23" spans="1:25" ht="15.75" x14ac:dyDescent="0.25">
      <c r="A23" s="38" t="s">
        <v>111</v>
      </c>
      <c r="B23" s="36">
        <v>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22"/>
      <c r="P23" s="108"/>
      <c r="Q23" s="108">
        <v>3</v>
      </c>
      <c r="R23" s="108">
        <v>9</v>
      </c>
      <c r="S23" s="108">
        <v>9</v>
      </c>
      <c r="T23" s="108">
        <v>5</v>
      </c>
      <c r="U23" s="108">
        <v>9</v>
      </c>
      <c r="V23" s="108">
        <v>12</v>
      </c>
      <c r="W23" s="108">
        <v>10</v>
      </c>
      <c r="X23" s="108">
        <v>12</v>
      </c>
      <c r="Y23" s="108">
        <v>5</v>
      </c>
    </row>
    <row r="24" spans="1:25" ht="26.25" x14ac:dyDescent="0.25">
      <c r="A24" s="39" t="s">
        <v>133</v>
      </c>
      <c r="B24" s="29">
        <v>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22"/>
      <c r="P24" s="108">
        <v>3</v>
      </c>
      <c r="Q24" s="108">
        <v>2</v>
      </c>
      <c r="R24" s="108">
        <v>5</v>
      </c>
      <c r="S24" s="108">
        <v>4</v>
      </c>
      <c r="T24" s="108">
        <v>6</v>
      </c>
      <c r="U24" s="108">
        <v>4</v>
      </c>
      <c r="V24" s="108">
        <v>7</v>
      </c>
      <c r="W24" s="108">
        <v>3</v>
      </c>
      <c r="X24" s="108">
        <v>2</v>
      </c>
      <c r="Y24" s="108">
        <v>1</v>
      </c>
    </row>
    <row r="25" spans="1:25" ht="15.75" x14ac:dyDescent="0.25">
      <c r="A25" s="38" t="s">
        <v>16</v>
      </c>
      <c r="B25" s="36">
        <v>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22"/>
      <c r="P25" s="108">
        <v>2</v>
      </c>
      <c r="Q25" s="108">
        <v>5</v>
      </c>
      <c r="R25" s="108">
        <v>11</v>
      </c>
      <c r="S25" s="108">
        <v>16</v>
      </c>
      <c r="T25" s="108">
        <v>14</v>
      </c>
      <c r="U25" s="108">
        <v>7</v>
      </c>
      <c r="V25" s="108">
        <v>1</v>
      </c>
      <c r="W25" s="108">
        <v>2</v>
      </c>
      <c r="X25" s="108"/>
      <c r="Y25" s="108">
        <v>1</v>
      </c>
    </row>
    <row r="26" spans="1:25" ht="15.75" x14ac:dyDescent="0.25">
      <c r="A26" s="38" t="s">
        <v>23</v>
      </c>
      <c r="B26" s="29">
        <v>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2"/>
      <c r="P26" s="108">
        <v>1</v>
      </c>
      <c r="Q26" s="108">
        <v>1</v>
      </c>
      <c r="R26" s="108">
        <v>1</v>
      </c>
      <c r="S26" s="108">
        <v>3</v>
      </c>
      <c r="T26" s="108">
        <v>4</v>
      </c>
      <c r="U26" s="108">
        <v>5</v>
      </c>
      <c r="V26" s="108">
        <v>3</v>
      </c>
      <c r="W26" s="108"/>
      <c r="X26" s="108"/>
      <c r="Y26" s="108">
        <v>1</v>
      </c>
    </row>
    <row r="27" spans="1:25" ht="15.75" x14ac:dyDescent="0.25">
      <c r="A27" s="38" t="s">
        <v>17</v>
      </c>
      <c r="B27" s="36">
        <v>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22"/>
      <c r="P27" s="108">
        <v>1</v>
      </c>
      <c r="Q27" s="108">
        <v>2</v>
      </c>
      <c r="R27" s="108">
        <v>4</v>
      </c>
      <c r="S27" s="108">
        <v>2</v>
      </c>
      <c r="T27" s="108">
        <v>4</v>
      </c>
      <c r="U27" s="108">
        <v>5</v>
      </c>
      <c r="V27" s="108">
        <v>4</v>
      </c>
      <c r="W27" s="108">
        <v>2</v>
      </c>
      <c r="X27" s="108">
        <v>4</v>
      </c>
      <c r="Y27" s="108"/>
    </row>
    <row r="28" spans="1:25" ht="15.75" x14ac:dyDescent="0.25">
      <c r="A28" s="38" t="s">
        <v>18</v>
      </c>
      <c r="B28" s="29">
        <v>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2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ht="15.75" x14ac:dyDescent="0.25">
      <c r="A29" s="38" t="s">
        <v>19</v>
      </c>
      <c r="B29" s="36">
        <v>10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22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1:25" ht="26.25" x14ac:dyDescent="0.25">
      <c r="A30" s="39" t="s">
        <v>134</v>
      </c>
      <c r="B30" s="29">
        <v>11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2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ht="15.75" x14ac:dyDescent="0.25">
      <c r="A31" s="38" t="s">
        <v>75</v>
      </c>
      <c r="B31" s="36">
        <v>12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22"/>
      <c r="P31" s="108"/>
      <c r="Q31" s="108"/>
      <c r="R31" s="108">
        <v>1</v>
      </c>
      <c r="S31" s="108"/>
      <c r="T31" s="108">
        <v>1</v>
      </c>
      <c r="U31" s="108"/>
      <c r="V31" s="108">
        <v>1</v>
      </c>
      <c r="W31" s="108"/>
      <c r="X31" s="108">
        <v>1</v>
      </c>
      <c r="Y31" s="108">
        <v>1</v>
      </c>
    </row>
  </sheetData>
  <mergeCells count="4">
    <mergeCell ref="A16:Y16"/>
    <mergeCell ref="P17:Y17"/>
    <mergeCell ref="A17:A18"/>
    <mergeCell ref="B17:B18"/>
  </mergeCells>
  <phoneticPr fontId="3" type="noConversion"/>
  <pageMargins left="0.78740157480314965" right="0.39370078740157483" top="0.78740157480314965" bottom="0.78740157480314965" header="0" footer="0"/>
  <pageSetup paperSize="9" scale="8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'Титульный лист'!Year2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11</cp:lastModifiedBy>
  <cp:lastPrinted>2021-01-12T05:25:34Z</cp:lastPrinted>
  <dcterms:created xsi:type="dcterms:W3CDTF">2003-01-29T09:22:15Z</dcterms:created>
  <dcterms:modified xsi:type="dcterms:W3CDTF">2021-07-29T11:00:49Z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5.006.20.15.171</vt:lpwstr>
  </property>
</Properties>
</file>