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diagrams/quickStyle1.xml" ContentType="application/vnd.openxmlformats-officedocument.drawingml.diagramStyle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drawings/drawing24.xml" ContentType="application/vnd.openxmlformats-officedocument.drawing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Default Extension="jpeg" ContentType="image/jpeg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25.xml" ContentType="application/vnd.openxmlformats-officedocument.drawing+xml"/>
  <Override PartName="/xl/charts/chart6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drawings/drawing23.xml" ContentType="application/vnd.openxmlformats-officedocument.drawing+xml"/>
  <Override PartName="/xl/charts/chart66.xml" ContentType="application/vnd.openxmlformats-officedocument.drawingml.chart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diagrams/layout1.xml" ContentType="application/vnd.openxmlformats-officedocument.drawingml.diagramLayou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drawings/drawing26.xml" ContentType="application/vnd.openxmlformats-officedocument.drawing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22.xml" ContentType="application/vnd.openxmlformats-officedocument.drawing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worksheets/sheet27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8700" tabRatio="922"/>
  </bookViews>
  <sheets>
    <sheet name="Обл.1" sheetId="103" r:id="rId1"/>
    <sheet name="линии анализа" sheetId="165" r:id="rId2"/>
    <sheet name="тит1" sheetId="89" r:id="rId3"/>
    <sheet name="Содерж1" sheetId="20" r:id="rId4"/>
    <sheet name="Анотац." sheetId="162" r:id="rId5"/>
    <sheet name="1" sheetId="164" r:id="rId6"/>
    <sheet name="2" sheetId="163" r:id="rId7"/>
    <sheet name="3" sheetId="55" r:id="rId8"/>
    <sheet name="4" sheetId="63" r:id="rId9"/>
    <sheet name="5" sheetId="7" r:id="rId10"/>
    <sheet name="6" sheetId="166" r:id="rId11"/>
    <sheet name="7" sheetId="167" r:id="rId12"/>
    <sheet name="8" sheetId="143" r:id="rId13"/>
    <sheet name="9" sheetId="139" r:id="rId14"/>
    <sheet name="10" sheetId="148" r:id="rId15"/>
    <sheet name="11" sheetId="141" r:id="rId16"/>
    <sheet name="12" sheetId="107" r:id="rId17"/>
    <sheet name="13" sheetId="142" r:id="rId18"/>
    <sheet name="14" sheetId="161" r:id="rId19"/>
    <sheet name="15" sheetId="150" r:id="rId20"/>
    <sheet name="16" sheetId="168" r:id="rId21"/>
    <sheet name="17" sheetId="169" r:id="rId22"/>
    <sheet name="18" sheetId="156" r:id="rId23"/>
    <sheet name="19" sheetId="155" r:id="rId24"/>
    <sheet name="20" sheetId="160" r:id="rId25"/>
    <sheet name="21" sheetId="158" r:id="rId26"/>
    <sheet name="22" sheetId="157" r:id="rId27"/>
    <sheet name="23" sheetId="159" r:id="rId28"/>
    <sheet name="24" sheetId="146" r:id="rId29"/>
    <sheet name="25" sheetId="80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S1_FileName" localSheetId="28" hidden="1">[1]XLR_NoRangeSheet!$G$6</definedName>
    <definedName name="S1_FileName" hidden="1">[1]XLR_NoRangeSheet!$G$6</definedName>
    <definedName name="S1_FName1" localSheetId="28" hidden="1">[1]XLR_NoRangeSheet!$H$6</definedName>
    <definedName name="S1_FName1" hidden="1">[1]XLR_NoRangeSheet!$H$6</definedName>
    <definedName name="S1_FName10" localSheetId="28" hidden="1">[1]XLR_NoRangeSheet!$Q$6</definedName>
    <definedName name="S1_FName10" hidden="1">[1]XLR_NoRangeSheet!$Q$6</definedName>
    <definedName name="S1_FName11" localSheetId="28" hidden="1">[1]XLR_NoRangeSheet!$R$6</definedName>
    <definedName name="S1_FName11" hidden="1">[1]XLR_NoRangeSheet!$R$6</definedName>
    <definedName name="S1_FName12" localSheetId="28" hidden="1">[1]XLR_NoRangeSheet!$S$6</definedName>
    <definedName name="S1_FName12" hidden="1">[1]XLR_NoRangeSheet!$S$6</definedName>
    <definedName name="S1_FName13" localSheetId="28" hidden="1">[1]XLR_NoRangeSheet!$T$6</definedName>
    <definedName name="S1_FName13" hidden="1">[1]XLR_NoRangeSheet!$T$6</definedName>
    <definedName name="S1_FName14" localSheetId="28" hidden="1">[1]XLR_NoRangeSheet!$U$6</definedName>
    <definedName name="S1_FName14" hidden="1">[1]XLR_NoRangeSheet!$U$6</definedName>
    <definedName name="S1_FName15" localSheetId="28" hidden="1">[1]XLR_NoRangeSheet!$V$6</definedName>
    <definedName name="S1_FName15" hidden="1">[1]XLR_NoRangeSheet!$V$6</definedName>
    <definedName name="S1_FName16" localSheetId="28" hidden="1">[1]XLR_NoRangeSheet!$W$6</definedName>
    <definedName name="S1_FName16" hidden="1">[1]XLR_NoRangeSheet!$W$6</definedName>
    <definedName name="S1_FName17" localSheetId="28" hidden="1">[1]XLR_NoRangeSheet!$X$6</definedName>
    <definedName name="S1_FName17" hidden="1">[1]XLR_NoRangeSheet!$X$6</definedName>
    <definedName name="S1_FName18" localSheetId="28" hidden="1">[2]XLR_NoRangeSheet!$X$6</definedName>
    <definedName name="S1_FName18" hidden="1">[2]XLR_NoRangeSheet!$X$6</definedName>
    <definedName name="S1_FName2" localSheetId="28" hidden="1">[1]XLR_NoRangeSheet!$I$6</definedName>
    <definedName name="S1_FName2" hidden="1">[1]XLR_NoRangeSheet!$I$6</definedName>
    <definedName name="S1_FName3" localSheetId="28" hidden="1">[1]XLR_NoRangeSheet!$J$6</definedName>
    <definedName name="S1_FName3" hidden="1">[1]XLR_NoRangeSheet!$J$6</definedName>
    <definedName name="S1_FName4" localSheetId="28" hidden="1">[1]XLR_NoRangeSheet!$K$6</definedName>
    <definedName name="S1_FName4" hidden="1">[1]XLR_NoRangeSheet!$K$6</definedName>
    <definedName name="S1_FName5" localSheetId="28" hidden="1">[1]XLR_NoRangeSheet!$L$6</definedName>
    <definedName name="S1_FName5" hidden="1">[1]XLR_NoRangeSheet!$L$6</definedName>
    <definedName name="S1_FName6" localSheetId="28" hidden="1">[1]XLR_NoRangeSheet!$M$6</definedName>
    <definedName name="S1_FName6" hidden="1">[1]XLR_NoRangeSheet!$M$6</definedName>
    <definedName name="S1_FName7" localSheetId="28" hidden="1">[1]XLR_NoRangeSheet!$N$6</definedName>
    <definedName name="S1_FName7" hidden="1">[1]XLR_NoRangeSheet!$N$6</definedName>
    <definedName name="S1_FName8" localSheetId="28" hidden="1">[1]XLR_NoRangeSheet!$O$6</definedName>
    <definedName name="S1_FName8" hidden="1">[1]XLR_NoRangeSheet!$O$6</definedName>
    <definedName name="S1_FName9" localSheetId="28" hidden="1">[1]XLR_NoRangeSheet!$P$6</definedName>
    <definedName name="S1_FName9" hidden="1">[1]XLR_NoRangeSheet!$P$6</definedName>
    <definedName name="S1_InstType" localSheetId="28" hidden="1">[1]XLR_NoRangeSheet!$D$6</definedName>
    <definedName name="S1_InstType" hidden="1">[1]XLR_NoRangeSheet!$D$6</definedName>
    <definedName name="S1_SchoolCode" localSheetId="28" hidden="1">[1]XLR_NoRangeSheet!$E$6</definedName>
    <definedName name="S1_SchoolCode" hidden="1">[1]XLR_NoRangeSheet!$E$6</definedName>
    <definedName name="S1_SubjectCode" localSheetId="28" hidden="1">[1]XLR_NoRangeSheet!$F$6</definedName>
    <definedName name="S1_SubjectCode" hidden="1">[1]XLR_NoRangeSheet!$F$6</definedName>
    <definedName name="S1_Title" localSheetId="28" hidden="1">[1]XLR_NoRangeSheet!$C$6</definedName>
    <definedName name="S1_Title" hidden="1">[1]XLR_NoRangeSheet!$C$6</definedName>
    <definedName name="_xlnm.Print_Titles" localSheetId="10">'6'!$1:$3</definedName>
    <definedName name="_xlnm.Print_Titles" localSheetId="11">'7'!$3:$3</definedName>
    <definedName name="_xlnm.Print_Titles" localSheetId="3">Содерж1!$1:$1</definedName>
    <definedName name="_xlnm.Print_Area" localSheetId="2">тит1!$A$1:$V$26</definedName>
    <definedName name="ХИМ" hidden="1">[1]XLR_NoRangeSheet!$S$6</definedName>
    <definedName name="ХИМИЯ1" hidden="1">[1]XLR_NoRangeSheet!$G$6</definedName>
  </definedNames>
  <calcPr calcId="124519"/>
</workbook>
</file>

<file path=xl/calcChain.xml><?xml version="1.0" encoding="utf-8"?>
<calcChain xmlns="http://schemas.openxmlformats.org/spreadsheetml/2006/main">
  <c r="L113" i="169"/>
  <c r="J113"/>
  <c r="H113"/>
  <c r="F113"/>
  <c r="D113"/>
  <c r="L112"/>
  <c r="J112"/>
  <c r="H112"/>
  <c r="F112"/>
  <c r="D112"/>
  <c r="L111"/>
  <c r="J111"/>
  <c r="H111"/>
  <c r="F111"/>
  <c r="D111"/>
  <c r="L110"/>
  <c r="J110"/>
  <c r="H110"/>
  <c r="F110"/>
  <c r="D110"/>
  <c r="L109"/>
  <c r="J109"/>
  <c r="H109"/>
  <c r="F109"/>
  <c r="D109"/>
  <c r="L108"/>
  <c r="J108"/>
  <c r="H108"/>
  <c r="F108"/>
  <c r="J47"/>
  <c r="F47"/>
  <c r="J46"/>
  <c r="F46"/>
  <c r="L113" i="168"/>
  <c r="J113"/>
  <c r="H113"/>
  <c r="F113"/>
  <c r="D113"/>
  <c r="L112"/>
  <c r="J112"/>
  <c r="H112"/>
  <c r="F112"/>
  <c r="D112"/>
  <c r="L111"/>
  <c r="J111"/>
  <c r="H111"/>
  <c r="F111"/>
  <c r="D111"/>
  <c r="L110"/>
  <c r="J110"/>
  <c r="H110"/>
  <c r="F110"/>
  <c r="D110"/>
  <c r="L109"/>
  <c r="J109"/>
  <c r="H109"/>
  <c r="F109"/>
  <c r="D109"/>
  <c r="L108"/>
  <c r="J108"/>
  <c r="H108"/>
  <c r="F108"/>
  <c r="J47"/>
  <c r="F47"/>
  <c r="J46"/>
  <c r="F46"/>
  <c r="D14" i="167"/>
  <c r="D13"/>
  <c r="E12"/>
  <c r="D12"/>
  <c r="C12"/>
  <c r="B12"/>
  <c r="D11"/>
  <c r="D9"/>
  <c r="D8"/>
  <c r="D7"/>
  <c r="D4"/>
  <c r="E11" i="164" l="1"/>
  <c r="F11" s="1"/>
  <c r="D14" i="166"/>
  <c r="D13"/>
  <c r="E12"/>
  <c r="D12"/>
  <c r="C12"/>
  <c r="B12"/>
  <c r="D11"/>
  <c r="D9"/>
  <c r="D8"/>
  <c r="D7"/>
  <c r="D4"/>
  <c r="F14" i="164"/>
  <c r="F13"/>
  <c r="F12"/>
  <c r="F10"/>
  <c r="F9"/>
  <c r="F8"/>
  <c r="F7"/>
  <c r="C30" i="163"/>
  <c r="E8"/>
  <c r="E7"/>
  <c r="E6"/>
  <c r="R12" i="161" l="1"/>
  <c r="P12"/>
  <c r="N12"/>
  <c r="R11"/>
  <c r="P11"/>
  <c r="N11"/>
  <c r="R10"/>
  <c r="P10"/>
  <c r="N10"/>
  <c r="R9"/>
  <c r="P9"/>
  <c r="N9"/>
  <c r="R8"/>
  <c r="P8"/>
  <c r="N8"/>
  <c r="R7"/>
  <c r="P7"/>
  <c r="D8" i="7" l="1"/>
  <c r="E8"/>
  <c r="F8"/>
  <c r="G8"/>
  <c r="H8"/>
  <c r="I8"/>
  <c r="J8"/>
  <c r="K8"/>
  <c r="L8"/>
  <c r="M8"/>
  <c r="N8"/>
  <c r="O8"/>
  <c r="P8"/>
  <c r="Q8"/>
  <c r="R8"/>
  <c r="T8"/>
  <c r="U8"/>
  <c r="S8"/>
  <c r="V8"/>
  <c r="C8"/>
  <c r="J47" i="150" l="1"/>
  <c r="J46"/>
  <c r="F47"/>
  <c r="F46"/>
  <c r="F110"/>
  <c r="F111"/>
  <c r="F112"/>
  <c r="F109"/>
  <c r="F113"/>
  <c r="F108"/>
  <c r="J110"/>
  <c r="J111"/>
  <c r="J112"/>
  <c r="J109"/>
  <c r="J113"/>
  <c r="J108"/>
  <c r="O20" i="160" l="1"/>
  <c r="N20"/>
  <c r="L20"/>
  <c r="J20"/>
  <c r="H20"/>
  <c r="F20"/>
  <c r="O19"/>
  <c r="N19"/>
  <c r="J19"/>
  <c r="O18"/>
  <c r="N18"/>
  <c r="J18"/>
  <c r="O17"/>
  <c r="N17"/>
  <c r="L17"/>
  <c r="J17"/>
  <c r="H17"/>
  <c r="F17"/>
  <c r="O16"/>
  <c r="N16"/>
  <c r="J16"/>
  <c r="O15"/>
  <c r="N15"/>
  <c r="L15"/>
  <c r="J15"/>
  <c r="O14"/>
  <c r="N14"/>
  <c r="L14"/>
  <c r="J14"/>
  <c r="O13"/>
  <c r="N13"/>
  <c r="L13"/>
  <c r="J13"/>
  <c r="O12"/>
  <c r="N12"/>
  <c r="L12"/>
  <c r="J12"/>
  <c r="O11"/>
  <c r="N11"/>
  <c r="L11"/>
  <c r="J11"/>
  <c r="O10"/>
  <c r="N10"/>
  <c r="L10"/>
  <c r="O9"/>
  <c r="N9"/>
  <c r="L9"/>
  <c r="J9"/>
  <c r="O8"/>
  <c r="N8"/>
  <c r="L8"/>
  <c r="J8"/>
  <c r="O7"/>
  <c r="N7"/>
  <c r="L7"/>
  <c r="J7"/>
  <c r="O6"/>
  <c r="N6"/>
  <c r="L6"/>
  <c r="O5"/>
  <c r="N5"/>
  <c r="L5"/>
  <c r="O4"/>
  <c r="N4"/>
  <c r="L4"/>
  <c r="O3"/>
  <c r="N3"/>
  <c r="L3"/>
  <c r="O12" i="159"/>
  <c r="N12"/>
  <c r="L12"/>
  <c r="J12"/>
  <c r="H12"/>
  <c r="F12"/>
  <c r="O11"/>
  <c r="N11"/>
  <c r="L11"/>
  <c r="J11"/>
  <c r="H11"/>
  <c r="F11"/>
  <c r="O10"/>
  <c r="N10"/>
  <c r="L10"/>
  <c r="J10"/>
  <c r="H10"/>
  <c r="F10"/>
  <c r="O9"/>
  <c r="N9"/>
  <c r="L9"/>
  <c r="J9"/>
  <c r="H9"/>
  <c r="F9"/>
  <c r="O8"/>
  <c r="N8"/>
  <c r="L8"/>
  <c r="J8"/>
  <c r="H8"/>
  <c r="F8"/>
  <c r="O7"/>
  <c r="N7"/>
  <c r="L7"/>
  <c r="J7"/>
  <c r="H7"/>
  <c r="F7"/>
  <c r="O6"/>
  <c r="N6"/>
  <c r="L6"/>
  <c r="J6"/>
  <c r="H6"/>
  <c r="F6"/>
  <c r="O5"/>
  <c r="N5"/>
  <c r="L5"/>
  <c r="J5"/>
  <c r="H5"/>
  <c r="F5"/>
  <c r="O4"/>
  <c r="N4"/>
  <c r="L4"/>
  <c r="J4"/>
  <c r="H4"/>
  <c r="F4"/>
  <c r="O3"/>
  <c r="N3"/>
  <c r="L3"/>
  <c r="J3"/>
  <c r="H3"/>
  <c r="F3"/>
  <c r="O12" i="158"/>
  <c r="N12"/>
  <c r="L12"/>
  <c r="J12"/>
  <c r="H12"/>
  <c r="F12"/>
  <c r="O11"/>
  <c r="N11"/>
  <c r="L11"/>
  <c r="J11"/>
  <c r="H11"/>
  <c r="F11"/>
  <c r="O10"/>
  <c r="N10"/>
  <c r="L10"/>
  <c r="J10"/>
  <c r="H10"/>
  <c r="F10"/>
  <c r="O9"/>
  <c r="N9"/>
  <c r="L9"/>
  <c r="J9"/>
  <c r="H9"/>
  <c r="F9"/>
  <c r="O8"/>
  <c r="N8"/>
  <c r="L8"/>
  <c r="J8"/>
  <c r="H8"/>
  <c r="F8"/>
  <c r="O7"/>
  <c r="N7"/>
  <c r="L7"/>
  <c r="J7"/>
  <c r="H7"/>
  <c r="F7"/>
  <c r="O6"/>
  <c r="N6"/>
  <c r="L6"/>
  <c r="J6"/>
  <c r="H6"/>
  <c r="F6"/>
  <c r="O5"/>
  <c r="N5"/>
  <c r="L5"/>
  <c r="J5"/>
  <c r="H5"/>
  <c r="F5"/>
  <c r="O4"/>
  <c r="N4"/>
  <c r="L4"/>
  <c r="J4"/>
  <c r="H4"/>
  <c r="F4"/>
  <c r="O3"/>
  <c r="N3"/>
  <c r="L3"/>
  <c r="J3"/>
  <c r="H3"/>
  <c r="F3"/>
  <c r="O23" i="157"/>
  <c r="N23"/>
  <c r="L23"/>
  <c r="J23"/>
  <c r="H23"/>
  <c r="F23"/>
  <c r="O22"/>
  <c r="N22"/>
  <c r="H22"/>
  <c r="O21"/>
  <c r="N21"/>
  <c r="J21"/>
  <c r="H21"/>
  <c r="O20"/>
  <c r="N20"/>
  <c r="J20"/>
  <c r="H20"/>
  <c r="F20"/>
  <c r="O19"/>
  <c r="N19"/>
  <c r="L19"/>
  <c r="J19"/>
  <c r="H19"/>
  <c r="O18"/>
  <c r="N18"/>
  <c r="J18"/>
  <c r="O17"/>
  <c r="N17"/>
  <c r="L17"/>
  <c r="J17"/>
  <c r="O16"/>
  <c r="N16"/>
  <c r="J16"/>
  <c r="O15"/>
  <c r="N15"/>
  <c r="J15"/>
  <c r="O14"/>
  <c r="N14"/>
  <c r="J14"/>
  <c r="O13"/>
  <c r="N13"/>
  <c r="L13"/>
  <c r="J13"/>
  <c r="O12"/>
  <c r="N12"/>
  <c r="L12"/>
  <c r="J12"/>
  <c r="H12"/>
  <c r="O11"/>
  <c r="N11"/>
  <c r="L11"/>
  <c r="J11"/>
  <c r="H11"/>
  <c r="O10"/>
  <c r="N10"/>
  <c r="J10"/>
  <c r="O9"/>
  <c r="N9"/>
  <c r="L9"/>
  <c r="J9"/>
  <c r="O8"/>
  <c r="N8"/>
  <c r="L8"/>
  <c r="J8"/>
  <c r="H8"/>
  <c r="O7"/>
  <c r="N7"/>
  <c r="L7"/>
  <c r="J7"/>
  <c r="O6"/>
  <c r="N6"/>
  <c r="J6"/>
  <c r="O5"/>
  <c r="N5"/>
  <c r="L5"/>
  <c r="J5"/>
  <c r="O4"/>
  <c r="N4"/>
  <c r="L4"/>
  <c r="O3"/>
  <c r="N3"/>
  <c r="L3"/>
  <c r="J3"/>
  <c r="O15" i="156"/>
  <c r="N15"/>
  <c r="L15"/>
  <c r="J15"/>
  <c r="H15"/>
  <c r="F15"/>
  <c r="O14"/>
  <c r="N14"/>
  <c r="L14"/>
  <c r="H14"/>
  <c r="O13"/>
  <c r="N13"/>
  <c r="J13"/>
  <c r="H13"/>
  <c r="O12"/>
  <c r="N12"/>
  <c r="J12"/>
  <c r="H12"/>
  <c r="O11"/>
  <c r="N11"/>
  <c r="L11"/>
  <c r="J11"/>
  <c r="H11"/>
  <c r="O10"/>
  <c r="N10"/>
  <c r="L10"/>
  <c r="J10"/>
  <c r="H10"/>
  <c r="O9"/>
  <c r="N9"/>
  <c r="J9"/>
  <c r="H9"/>
  <c r="O8"/>
  <c r="N8"/>
  <c r="L8"/>
  <c r="J8"/>
  <c r="O7"/>
  <c r="N7"/>
  <c r="L7"/>
  <c r="J7"/>
  <c r="O6"/>
  <c r="N6"/>
  <c r="L6"/>
  <c r="O5"/>
  <c r="N5"/>
  <c r="L5"/>
  <c r="O4"/>
  <c r="N4"/>
  <c r="L4"/>
  <c r="O3"/>
  <c r="N3"/>
  <c r="O19" i="155"/>
  <c r="N19"/>
  <c r="L19"/>
  <c r="J19"/>
  <c r="H19"/>
  <c r="F19"/>
  <c r="O18"/>
  <c r="N18"/>
  <c r="H18"/>
  <c r="F18"/>
  <c r="O17"/>
  <c r="N17"/>
  <c r="H17"/>
  <c r="O16"/>
  <c r="N16"/>
  <c r="L16"/>
  <c r="J16"/>
  <c r="F16"/>
  <c r="O15"/>
  <c r="N15"/>
  <c r="J15"/>
  <c r="O14"/>
  <c r="N14"/>
  <c r="J14"/>
  <c r="H14"/>
  <c r="O13"/>
  <c r="N13"/>
  <c r="J13"/>
  <c r="O12"/>
  <c r="N12"/>
  <c r="L12"/>
  <c r="J12"/>
  <c r="O11"/>
  <c r="N11"/>
  <c r="L11"/>
  <c r="J11"/>
  <c r="H11"/>
  <c r="O10"/>
  <c r="N10"/>
  <c r="J10"/>
  <c r="O9"/>
  <c r="N9"/>
  <c r="L9"/>
  <c r="J9"/>
  <c r="O8"/>
  <c r="N8"/>
  <c r="L8"/>
  <c r="J8"/>
  <c r="O7"/>
  <c r="N7"/>
  <c r="L7"/>
  <c r="O6"/>
  <c r="N6"/>
  <c r="L6"/>
  <c r="J6"/>
  <c r="O5"/>
  <c r="N5"/>
  <c r="L5"/>
  <c r="O4"/>
  <c r="N4"/>
  <c r="L4"/>
  <c r="O3"/>
  <c r="N3"/>
  <c r="L3"/>
  <c r="L110" i="150" l="1"/>
  <c r="L111"/>
  <c r="L112"/>
  <c r="L113"/>
  <c r="H110"/>
  <c r="H111"/>
  <c r="H112"/>
  <c r="H109"/>
  <c r="H113"/>
  <c r="H108"/>
  <c r="D111"/>
  <c r="D112"/>
  <c r="D109"/>
  <c r="D113"/>
  <c r="D110"/>
  <c r="L108"/>
  <c r="L109"/>
  <c r="I12" i="146" l="1"/>
  <c r="H12"/>
  <c r="G12"/>
  <c r="F12"/>
  <c r="E12"/>
  <c r="D12"/>
  <c r="C12"/>
  <c r="K43" i="141" l="1"/>
  <c r="I43"/>
  <c r="G43"/>
  <c r="E43"/>
  <c r="B43"/>
  <c r="N15" l="1"/>
  <c r="L15"/>
  <c r="J15"/>
  <c r="H15"/>
  <c r="F15"/>
  <c r="F5"/>
  <c r="F6"/>
  <c r="F7"/>
  <c r="F8"/>
  <c r="F9"/>
  <c r="F11"/>
  <c r="F13"/>
  <c r="F12"/>
  <c r="F10"/>
  <c r="F14"/>
  <c r="F16"/>
  <c r="F17"/>
  <c r="F18"/>
  <c r="F19"/>
  <c r="F20"/>
  <c r="F21"/>
  <c r="F22"/>
  <c r="F23"/>
  <c r="F24"/>
  <c r="F25"/>
  <c r="F26"/>
  <c r="F27"/>
  <c r="F28"/>
  <c r="F30"/>
  <c r="F29"/>
  <c r="F31"/>
  <c r="F32"/>
  <c r="F33"/>
  <c r="F34"/>
  <c r="F35"/>
  <c r="F36"/>
  <c r="F37"/>
  <c r="F38"/>
  <c r="F39"/>
  <c r="F40"/>
  <c r="F41"/>
  <c r="F42"/>
  <c r="K44"/>
  <c r="I44"/>
  <c r="G44"/>
  <c r="E44"/>
  <c r="B44"/>
  <c r="L43"/>
  <c r="J43"/>
  <c r="H43"/>
  <c r="F43"/>
  <c r="L42"/>
  <c r="J42"/>
  <c r="H42"/>
  <c r="N42"/>
  <c r="L41"/>
  <c r="J41"/>
  <c r="H41"/>
  <c r="N41"/>
  <c r="L40"/>
  <c r="J40"/>
  <c r="H40"/>
  <c r="N40"/>
  <c r="L39"/>
  <c r="J39"/>
  <c r="H39"/>
  <c r="N39"/>
  <c r="L38"/>
  <c r="J38"/>
  <c r="H38"/>
  <c r="N38"/>
  <c r="L37"/>
  <c r="J37"/>
  <c r="H37"/>
  <c r="N37"/>
  <c r="L36"/>
  <c r="J36"/>
  <c r="H36"/>
  <c r="N36"/>
  <c r="L35"/>
  <c r="J35"/>
  <c r="H35"/>
  <c r="N35"/>
  <c r="L34"/>
  <c r="J34"/>
  <c r="H34"/>
  <c r="N34"/>
  <c r="L33"/>
  <c r="J33"/>
  <c r="H33"/>
  <c r="N33"/>
  <c r="L32"/>
  <c r="J32"/>
  <c r="H32"/>
  <c r="N32"/>
  <c r="L31"/>
  <c r="J31"/>
  <c r="H31"/>
  <c r="N31"/>
  <c r="L30"/>
  <c r="J30"/>
  <c r="H30"/>
  <c r="N30"/>
  <c r="L28"/>
  <c r="J28"/>
  <c r="H28"/>
  <c r="N28"/>
  <c r="L27"/>
  <c r="J27"/>
  <c r="H27"/>
  <c r="N27"/>
  <c r="L26"/>
  <c r="J26"/>
  <c r="H26"/>
  <c r="N26"/>
  <c r="L25"/>
  <c r="J25"/>
  <c r="H25"/>
  <c r="N25"/>
  <c r="L24"/>
  <c r="J24"/>
  <c r="H24"/>
  <c r="N24"/>
  <c r="L23"/>
  <c r="J23"/>
  <c r="H23"/>
  <c r="N23"/>
  <c r="L22"/>
  <c r="J22"/>
  <c r="H22"/>
  <c r="N22"/>
  <c r="L20"/>
  <c r="J20"/>
  <c r="H20"/>
  <c r="N20"/>
  <c r="L19"/>
  <c r="J19"/>
  <c r="H19"/>
  <c r="N19"/>
  <c r="L18"/>
  <c r="J18"/>
  <c r="H18"/>
  <c r="N18"/>
  <c r="L17"/>
  <c r="J17"/>
  <c r="H17"/>
  <c r="N17"/>
  <c r="L16"/>
  <c r="J16"/>
  <c r="H16"/>
  <c r="N16"/>
  <c r="L14"/>
  <c r="J14"/>
  <c r="H14"/>
  <c r="N14"/>
  <c r="L12"/>
  <c r="J12"/>
  <c r="H12"/>
  <c r="N12"/>
  <c r="L13"/>
  <c r="J13"/>
  <c r="H13"/>
  <c r="N13"/>
  <c r="L11"/>
  <c r="J11"/>
  <c r="H11"/>
  <c r="N11"/>
  <c r="L9"/>
  <c r="J9"/>
  <c r="H9"/>
  <c r="N9"/>
  <c r="L8"/>
  <c r="J8"/>
  <c r="H8"/>
  <c r="N8"/>
  <c r="L7"/>
  <c r="J7"/>
  <c r="H7"/>
  <c r="N7"/>
  <c r="L6"/>
  <c r="J6"/>
  <c r="H6"/>
  <c r="N6"/>
  <c r="L5"/>
  <c r="J5"/>
  <c r="H5"/>
  <c r="N5"/>
  <c r="L4"/>
  <c r="J4"/>
  <c r="H4"/>
  <c r="F4"/>
  <c r="N4"/>
  <c r="C47" i="55"/>
  <c r="C48"/>
  <c r="D48" s="1"/>
  <c r="M48"/>
  <c r="L48"/>
  <c r="M47"/>
  <c r="L47"/>
  <c r="K47"/>
  <c r="K48"/>
  <c r="I48"/>
  <c r="I47"/>
  <c r="B47"/>
  <c r="J47" s="1"/>
  <c r="B8" i="7"/>
  <c r="J7" i="55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J46"/>
  <c r="E46"/>
  <c r="F46" s="1"/>
  <c r="D46"/>
  <c r="J35"/>
  <c r="E35"/>
  <c r="F35" s="1"/>
  <c r="D35"/>
  <c r="J32"/>
  <c r="E32"/>
  <c r="F32" s="1"/>
  <c r="D32"/>
  <c r="J26"/>
  <c r="E26"/>
  <c r="F26" s="1"/>
  <c r="D26"/>
  <c r="J37"/>
  <c r="E37"/>
  <c r="F37" s="1"/>
  <c r="D37"/>
  <c r="J36"/>
  <c r="E36"/>
  <c r="F36" s="1"/>
  <c r="D36"/>
  <c r="J29"/>
  <c r="E29"/>
  <c r="F29" s="1"/>
  <c r="D29"/>
  <c r="J42"/>
  <c r="E42"/>
  <c r="F42" s="1"/>
  <c r="D42"/>
  <c r="J27"/>
  <c r="E27"/>
  <c r="F27" s="1"/>
  <c r="D27"/>
  <c r="J41"/>
  <c r="E41"/>
  <c r="F41" s="1"/>
  <c r="D41"/>
  <c r="J44"/>
  <c r="E44"/>
  <c r="F44" s="1"/>
  <c r="D44"/>
  <c r="J40"/>
  <c r="E40"/>
  <c r="F40" s="1"/>
  <c r="D40"/>
  <c r="J33"/>
  <c r="E33"/>
  <c r="F33" s="1"/>
  <c r="D33"/>
  <c r="J39"/>
  <c r="E39"/>
  <c r="F39" s="1"/>
  <c r="D39"/>
  <c r="J43"/>
  <c r="E43"/>
  <c r="F43" s="1"/>
  <c r="D43"/>
  <c r="J31"/>
  <c r="E31"/>
  <c r="F31" s="1"/>
  <c r="D31"/>
  <c r="J45"/>
  <c r="E45"/>
  <c r="F45" s="1"/>
  <c r="D45"/>
  <c r="J30"/>
  <c r="E30"/>
  <c r="F30" s="1"/>
  <c r="D30"/>
  <c r="J28"/>
  <c r="E28"/>
  <c r="F28" s="1"/>
  <c r="D28"/>
  <c r="J38"/>
  <c r="E38"/>
  <c r="F38" s="1"/>
  <c r="D38"/>
  <c r="J34"/>
  <c r="E34"/>
  <c r="F34" s="1"/>
  <c r="D34"/>
  <c r="F6" i="80"/>
  <c r="F5"/>
  <c r="E8"/>
  <c r="C8"/>
  <c r="D8" s="1"/>
  <c r="B8"/>
  <c r="B48" i="55"/>
  <c r="J48" s="1"/>
  <c r="H47"/>
  <c r="D47"/>
  <c r="E47"/>
  <c r="F47" s="1"/>
  <c r="F8" i="80" l="1"/>
  <c r="H48" i="55"/>
  <c r="J9" i="7"/>
  <c r="F9"/>
  <c r="C9"/>
  <c r="G9"/>
  <c r="H9"/>
  <c r="D9"/>
  <c r="I9"/>
  <c r="E9"/>
  <c r="E48" i="55"/>
  <c r="F48" s="1"/>
  <c r="N44" i="141"/>
  <c r="N43"/>
  <c r="H44"/>
  <c r="L44"/>
  <c r="F44"/>
  <c r="J44"/>
</calcChain>
</file>

<file path=xl/sharedStrings.xml><?xml version="1.0" encoding="utf-8"?>
<sst xmlns="http://schemas.openxmlformats.org/spreadsheetml/2006/main" count="1676" uniqueCount="571">
  <si>
    <t>Количество выпускников, занимающихся по программам VIII вида (имеющие недостатки в психическом развитии)</t>
  </si>
  <si>
    <t>МСКОУ "Перспектива"</t>
  </si>
  <si>
    <t>СОДЕРЖАНИЕ</t>
  </si>
  <si>
    <t>Николаева Л.Н., начальник отдела реализации образовательных программ Поволжского управления министерства образования и науки Самарской области</t>
  </si>
  <si>
    <t>количество выпускников</t>
  </si>
  <si>
    <r>
      <t xml:space="preserve">ИТОГО Поволжское управление
</t>
    </r>
    <r>
      <rPr>
        <sz val="8"/>
        <rFont val="Arial"/>
        <family val="2"/>
        <charset val="204"/>
      </rPr>
      <t>(без вечернего отделения)</t>
    </r>
  </si>
  <si>
    <t>м.р.Волжский</t>
  </si>
  <si>
    <t>Поволжское управление ИТОГО</t>
  </si>
  <si>
    <t>Получили документ государственного образца об образовании</t>
  </si>
  <si>
    <t>всего</t>
  </si>
  <si>
    <t>в том числе особого образца</t>
  </si>
  <si>
    <t>Не получили документ государственного образца об образовании</t>
  </si>
  <si>
    <t>г.о.Новокуйбышевск ИТОГО</t>
  </si>
  <si>
    <t>Поволжское управление Министерства образования и науки Самарской области</t>
  </si>
  <si>
    <t>г. Новокуйбышевск</t>
  </si>
  <si>
    <t xml:space="preserve">Составители: </t>
  </si>
  <si>
    <t>алгебра</t>
  </si>
  <si>
    <t>литература</t>
  </si>
  <si>
    <t>технология</t>
  </si>
  <si>
    <t>физика</t>
  </si>
  <si>
    <t>химия</t>
  </si>
  <si>
    <t>биология</t>
  </si>
  <si>
    <t>Поволжское управление</t>
  </si>
  <si>
    <t>м.р. Волжский</t>
  </si>
  <si>
    <t>МОУ гимназия №1</t>
  </si>
  <si>
    <t>МОУ СОШ №3</t>
  </si>
  <si>
    <t>МОУ ООШ №6</t>
  </si>
  <si>
    <t>МОУ ООШ №9</t>
  </si>
  <si>
    <t>МОУ ООШ №12</t>
  </si>
  <si>
    <t>МОУ ООШ №13</t>
  </si>
  <si>
    <t>МОУ ООШ №15</t>
  </si>
  <si>
    <t>МОУ ООШ №18</t>
  </si>
  <si>
    <t>МОУ ООШ №19</t>
  </si>
  <si>
    <t>МОУ ООШ №20</t>
  </si>
  <si>
    <t>МОУ ООШ №21</t>
  </si>
  <si>
    <t>МОУ СОШ №17</t>
  </si>
  <si>
    <t>ОУ</t>
  </si>
  <si>
    <t>МОУ СОШ №7 "ОЦ"</t>
  </si>
  <si>
    <t>обществознание</t>
  </si>
  <si>
    <t>география</t>
  </si>
  <si>
    <t>ИТОГО Поволжское управление</t>
  </si>
  <si>
    <t>м.р.Волжский ИТОГО</t>
  </si>
  <si>
    <t>количество участников</t>
  </si>
  <si>
    <t>средний балл</t>
  </si>
  <si>
    <t>рейтинг</t>
  </si>
  <si>
    <t>% "2"</t>
  </si>
  <si>
    <t>% "3"</t>
  </si>
  <si>
    <t>% "4"</t>
  </si>
  <si>
    <t>% "5"</t>
  </si>
  <si>
    <t>средняя оценка</t>
  </si>
  <si>
    <t>лучший результат</t>
  </si>
  <si>
    <t>Количество выпускников (в % от общего количества выпускников), сдавших государственную (итоговую) аттестацию</t>
  </si>
  <si>
    <t>в новой форме</t>
  </si>
  <si>
    <t>в традиционной форме</t>
  </si>
  <si>
    <t>кол-во</t>
  </si>
  <si>
    <t>%</t>
  </si>
  <si>
    <t>Всего</t>
  </si>
  <si>
    <t>в т.ч. досрочно</t>
  </si>
  <si>
    <t>в т.ч. щадящем режиме</t>
  </si>
  <si>
    <t>ИТОГО:</t>
  </si>
  <si>
    <t>МОУ ООШ № 9</t>
  </si>
  <si>
    <t>Всего выпускников</t>
  </si>
  <si>
    <t>предмет</t>
  </si>
  <si>
    <t>Русский язык</t>
  </si>
  <si>
    <t xml:space="preserve">Алгебра </t>
  </si>
  <si>
    <t>Итого:</t>
  </si>
  <si>
    <t>общее количество аппеляций</t>
  </si>
  <si>
    <t>количество отозванных аппеляций</t>
  </si>
  <si>
    <t>количество отклоненных аппеляций</t>
  </si>
  <si>
    <t>без изменения баллов</t>
  </si>
  <si>
    <t>с увеличением баллов</t>
  </si>
  <si>
    <t>без изменения отметки</t>
  </si>
  <si>
    <t>с увеличением отметки</t>
  </si>
  <si>
    <t>с понижением баллов</t>
  </si>
  <si>
    <t>с понижением отметки</t>
  </si>
  <si>
    <t>количество удовлетворенных аппеляций</t>
  </si>
  <si>
    <t>стр.</t>
  </si>
  <si>
    <t>Территория</t>
  </si>
  <si>
    <t>русский язык</t>
  </si>
  <si>
    <t>г.о.Новокуйбышевск</t>
  </si>
  <si>
    <t>Самарская область</t>
  </si>
  <si>
    <t>уровень обученности</t>
  </si>
  <si>
    <t>качество знаний</t>
  </si>
  <si>
    <t>МОУ  гимназия  №1</t>
  </si>
  <si>
    <t>МОУ СОШ № 3</t>
  </si>
  <si>
    <t>МОУ СОШ № 5 "ОЦ"</t>
  </si>
  <si>
    <t>МОУ ООШ № 6</t>
  </si>
  <si>
    <t>МОУ СОШ № 8 "ОЦ"</t>
  </si>
  <si>
    <t>МОУ ООШ № 12</t>
  </si>
  <si>
    <t>МОУ ООШ № 13</t>
  </si>
  <si>
    <t>МОУ ООШ № 15</t>
  </si>
  <si>
    <t>МОУ ООШ № 18</t>
  </si>
  <si>
    <t>МОУ ООШ № 19</t>
  </si>
  <si>
    <t>МОУ ООШ № 20</t>
  </si>
  <si>
    <t>МОУ ООШ № 21</t>
  </si>
  <si>
    <t>Количество выпускников, НЕдопущенных к итоговой аттестации</t>
  </si>
  <si>
    <t>иностранный язык</t>
  </si>
  <si>
    <t>информатика</t>
  </si>
  <si>
    <t>физическая культура</t>
  </si>
  <si>
    <t>искусство (МХК)</t>
  </si>
  <si>
    <t>ГИА (новая форма)</t>
  </si>
  <si>
    <t>ГИА (традиционная форма)</t>
  </si>
  <si>
    <t>МОУ СОШ №17 (вечернее отделение)</t>
  </si>
  <si>
    <t>max-44 балла</t>
  </si>
  <si>
    <t>max-45 баллов</t>
  </si>
  <si>
    <t>max-38 баллов</t>
  </si>
  <si>
    <t>средняя отметка</t>
  </si>
  <si>
    <t>Другие причины</t>
  </si>
  <si>
    <t>2010г</t>
  </si>
  <si>
    <t>max-
36 баллов</t>
  </si>
  <si>
    <t>max-
40 баллов</t>
  </si>
  <si>
    <t>max-
41 балл</t>
  </si>
  <si>
    <t>max-
38 баллов</t>
  </si>
  <si>
    <t>Статистика результатов государственной (итоговой) аттестации обучающихся, освоивших образовательные программы основного общего образования, Поволжского управления в 2010 году</t>
  </si>
  <si>
    <t>Статистика результатов ГИА 2010 по ФИЗИКЕ выпускников 9 классов общеобразовательных учреждений Поволжского управления</t>
  </si>
  <si>
    <t>Статистика результатов ГИА 2010 по ХИМИИ выпускников 9 классов общеобразовательных учреждений Поволжского управления</t>
  </si>
  <si>
    <t>Статистика результатов ГИА 2010 по БИОЛОГИИ выпускников 9 классов общеобразовательных учреждений Поволжского управления</t>
  </si>
  <si>
    <t>Статистика результатов ГИА 2010 по ГЕОГРАФИИ выпускников 9 классов общеобразовательных учреждений Поволжского управления</t>
  </si>
  <si>
    <t>Статистика результатов ГИА 2010 по ИСТОРИИ выпускников 9 классов общеобразовательных учреждений Поволжского управления</t>
  </si>
  <si>
    <t>Статистика результатов ГИА 2010 по ОБЩЕСТВОЗНАНИЮ выпускников 9 классов общеобразовательных учреждений Поволжского управления</t>
  </si>
  <si>
    <t>Статистика рассмотрения апелляций по итогам государственной (итоговой) аттестации выпускников 9 классов общеобразовательных учреждений Поволжского управления в 2010 году</t>
  </si>
  <si>
    <t>Сведения о количестве выпускников 9 классов общеобразовательных учреждений Поволжского управления, получивших аттестаты об основном общем образовании в 2010 году</t>
  </si>
  <si>
    <t>Сведения о количестве выпускников 9 классов общеобразовательных учреждений м.р.Волжский, получивших аттестаты об основном общем образовании в 2010 году</t>
  </si>
  <si>
    <t>Статистика результатов ГИА 2010 по ГЕОГРАФИИ выпускников 9 классов общеобразовательных учреждений м.р.Волжский</t>
  </si>
  <si>
    <t>Статистика результатов ГИА 2010 по ИСТОРИИ выпускников 9 классов общеобразовательных учреждений м.р.Волжский</t>
  </si>
  <si>
    <t>Статистика результатов ГИА 2010 по ОБЩЕСТВОЗНАНИЮ выпускников 9 классов общеобразовательных учреждений м.р.Волжский</t>
  </si>
  <si>
    <t>по русскому языку</t>
  </si>
  <si>
    <t>Подъем-Михайловская СОШ "ОЦ"</t>
  </si>
  <si>
    <t>Рощинская СОШ "ОЦ"</t>
  </si>
  <si>
    <t>Дубово-Уметская СОШ "ОЦ"</t>
  </si>
  <si>
    <t>Курумоченская СОШ</t>
  </si>
  <si>
    <t>Чернореченская СОШ</t>
  </si>
  <si>
    <t>Лопатинская СОШ "ОЦ"</t>
  </si>
  <si>
    <t>Сухо-Вязовская СОШ</t>
  </si>
  <si>
    <t>Смышляевская ООШ №2</t>
  </si>
  <si>
    <t>Петра-Дубравская СОШ</t>
  </si>
  <si>
    <t>Смышляевская СОШ №1 "ОЦ"</t>
  </si>
  <si>
    <t>Черновская СОШ</t>
  </si>
  <si>
    <t>Смышляевская СОШ №3</t>
  </si>
  <si>
    <t>Воскресенская СОШ</t>
  </si>
  <si>
    <t>Спиридоновская СОШ</t>
  </si>
  <si>
    <t>Журавлевская ООШ</t>
  </si>
  <si>
    <t>Ровно-Владимировская ООШ</t>
  </si>
  <si>
    <t>Рождественская СОШ</t>
  </si>
  <si>
    <t>Верхнеподстепновская ООШ</t>
  </si>
  <si>
    <t>Просветская СОШ</t>
  </si>
  <si>
    <r>
      <t>МОУ СОШ № 7</t>
    </r>
    <r>
      <rPr>
        <sz val="8"/>
        <rFont val="Arial"/>
        <family val="2"/>
        <charset val="204"/>
      </rPr>
      <t xml:space="preserve"> с углубленным изучением отдельных предметов</t>
    </r>
    <r>
      <rPr>
        <sz val="10"/>
        <rFont val="Arial"/>
        <family val="2"/>
        <charset val="204"/>
      </rPr>
      <t xml:space="preserve"> "ОЦ"</t>
    </r>
  </si>
  <si>
    <r>
      <t xml:space="preserve">МОУ СОШ № 17
</t>
    </r>
    <r>
      <rPr>
        <sz val="8"/>
        <rFont val="Arial"/>
        <family val="2"/>
        <charset val="204"/>
      </rPr>
      <t>(дневное отделение)</t>
    </r>
  </si>
  <si>
    <r>
      <t xml:space="preserve">МОУ СОШ № 17
</t>
    </r>
    <r>
      <rPr>
        <sz val="8"/>
        <rFont val="Arial"/>
        <family val="2"/>
        <charset val="204"/>
      </rPr>
      <t>(вечернее отделение)</t>
    </r>
  </si>
  <si>
    <t>1 (РУ)</t>
  </si>
  <si>
    <t>1 (РУ+МА)</t>
  </si>
  <si>
    <t>Количество выпускников</t>
  </si>
  <si>
    <t xml:space="preserve">всего </t>
  </si>
  <si>
    <t xml:space="preserve">участников ГИА-2011 </t>
  </si>
  <si>
    <r>
      <t>общеобразовательное учреждение</t>
    </r>
    <r>
      <rPr>
        <sz val="10"/>
        <color indexed="8"/>
        <rFont val="Calibri"/>
        <family val="2"/>
        <charset val="204"/>
      </rPr>
      <t xml:space="preserve"> </t>
    </r>
  </si>
  <si>
    <r>
      <t>гимназия</t>
    </r>
    <r>
      <rPr>
        <sz val="10"/>
        <color indexed="8"/>
        <rFont val="Calibri"/>
        <family val="2"/>
        <charset val="204"/>
      </rPr>
      <t xml:space="preserve"> </t>
    </r>
  </si>
  <si>
    <t xml:space="preserve">средняя общеобразовательная школа с углубленным изучением отдельных предметов </t>
  </si>
  <si>
    <t xml:space="preserve">средняя общеобразовательная школа </t>
  </si>
  <si>
    <r>
      <t>основная общеобразовательная школа</t>
    </r>
    <r>
      <rPr>
        <sz val="10"/>
        <color indexed="8"/>
        <rFont val="Calibri"/>
        <family val="2"/>
        <charset val="204"/>
      </rPr>
      <t xml:space="preserve"> </t>
    </r>
  </si>
  <si>
    <t xml:space="preserve">ИТОГО </t>
  </si>
  <si>
    <r>
      <t>специальное (коррекционное) образовательное учреждение для обучающихся, воспитанников с ограниченными возможностями здоровья</t>
    </r>
    <r>
      <rPr>
        <sz val="10"/>
        <color indexed="8"/>
        <rFont val="Calibri"/>
        <family val="2"/>
        <charset val="204"/>
      </rPr>
      <t xml:space="preserve"> </t>
    </r>
  </si>
  <si>
    <r>
      <t>школа для детей с задержкой психического развития</t>
    </r>
    <r>
      <rPr>
        <sz val="10"/>
        <color indexed="8"/>
        <rFont val="Calibri"/>
        <family val="2"/>
        <charset val="204"/>
      </rPr>
      <t xml:space="preserve"> </t>
    </r>
  </si>
  <si>
    <r>
      <t>вечернее (сменное) общеобразовательное учреждение</t>
    </r>
    <r>
      <rPr>
        <sz val="10"/>
        <color indexed="8"/>
        <rFont val="Calibri"/>
        <family val="2"/>
        <charset val="204"/>
      </rPr>
      <t xml:space="preserve"> </t>
    </r>
  </si>
  <si>
    <r>
      <t>средняя общеобразовательная школа (вечернее отделение)</t>
    </r>
    <r>
      <rPr>
        <sz val="10"/>
        <color indexed="8"/>
        <rFont val="Calibri"/>
        <family val="2"/>
        <charset val="204"/>
      </rPr>
      <t xml:space="preserve"> </t>
    </r>
  </si>
  <si>
    <r>
      <t>Итого, выпускников 9 классов 2010/11 учебного года</t>
    </r>
    <r>
      <rPr>
        <sz val="10"/>
        <color indexed="8"/>
        <rFont val="Calibri"/>
        <family val="2"/>
        <charset val="204"/>
      </rPr>
      <t xml:space="preserve"> </t>
    </r>
  </si>
  <si>
    <t xml:space="preserve">ОУ </t>
  </si>
  <si>
    <t xml:space="preserve">количество выпускников </t>
  </si>
  <si>
    <t xml:space="preserve">участников ГИА-2010 </t>
  </si>
  <si>
    <t xml:space="preserve">м.р.Волжский ИТОГО </t>
  </si>
  <si>
    <t xml:space="preserve">г.о.Новокуйбышевск ИТОГО </t>
  </si>
  <si>
    <t xml:space="preserve">Поволжское управление ИТОГО </t>
  </si>
  <si>
    <t>Тип населённого пункта</t>
  </si>
  <si>
    <t>Населенный пункт сельского типа (село, деревня, хутор и пр.)</t>
  </si>
  <si>
    <t>Населенный пункт городского типа (рабочий поселок, поселок городского типа и пр.)</t>
  </si>
  <si>
    <t>Город населением 100-450 тыс. человек</t>
  </si>
  <si>
    <t>участников ГИА-2011</t>
  </si>
  <si>
    <t>ИТОГО Поволжское</t>
  </si>
  <si>
    <t>история России</t>
  </si>
  <si>
    <t>Статистика выбора выпускниками 9 классов общеобразовательных учреждений предметов учебного плана для прохождения государственной (итоговой) аттестации на территории Поволжского округа в 2011 году</t>
  </si>
  <si>
    <t>ОСОБЕННОСТИ КОНТИНГЕНТА ВЫПУСКНИКОВ 9 КЛАССОВ ОБЩЕОБРАЗОВАТЕЛЬНЫХ УЧРЕЖДЕНИЙ ПОВОЛЖСКОГО УПРАВЛЕНИЯ</t>
  </si>
  <si>
    <r>
      <t xml:space="preserve">ИТОГО </t>
    </r>
    <r>
      <rPr>
        <b/>
        <sz val="8"/>
        <rFont val="Arial"/>
        <family val="2"/>
        <charset val="204"/>
      </rPr>
      <t>(без ВО, без СКОУ)</t>
    </r>
    <r>
      <rPr>
        <b/>
        <sz val="11"/>
        <rFont val="Arial"/>
        <family val="2"/>
        <charset val="204"/>
      </rPr>
      <t>:</t>
    </r>
  </si>
  <si>
    <t>Формы прохождения государственной (итоговой) аттестации выпускниками 9 классов общеобразовательных учреждений Поволжского управления в 2011 году</t>
  </si>
  <si>
    <t>2010 (max-32 балла)</t>
  </si>
  <si>
    <t>2009 (max-30 баллов)</t>
  </si>
  <si>
    <t>2008 (max-30 баллов)</t>
  </si>
  <si>
    <t>МОУ СОШ №19</t>
  </si>
  <si>
    <t>Верхнеподстепновская СОШ</t>
  </si>
  <si>
    <t>МОУ СОШ №17 (веч отдел)</t>
  </si>
  <si>
    <t>УРОВЕНЬ ОСВОЕНИЯ ОБРАЗОВАТЕЛЬНОГО СТАНДАРТА ДЛЯ ПРОДОЛЖЕНИЯ ОБРАЗОВАНИЯ ПО ПРЕДМЕТУ В СТАРШЕЙ ШКОЛЕ НА ПРОФИЛЬНОМ УРОВНЕ</t>
  </si>
  <si>
    <t>чел</t>
  </si>
  <si>
    <t>гимназия</t>
  </si>
  <si>
    <t>СОШ с УИОП</t>
  </si>
  <si>
    <t>2010 (max-44 балла)</t>
  </si>
  <si>
    <t>2009 (max-45 баллов)</t>
  </si>
  <si>
    <t>2008 (max-38 баллов)</t>
  </si>
  <si>
    <t>2011 (max-41 балл)</t>
  </si>
  <si>
    <t>Мониторинг показателей среднего балла по итогам государственной (итоговой) аттестации обучающихся, освоивших образовательные программы основного общего образования, по РУССКОМУ ЯЗЫКУ на территории  Самарской области в 2011 - 2008 гг</t>
  </si>
  <si>
    <t>Мониторинг показателей качества знаний и уровня обученности по итогам государственной (итоговой) аттестации обучающихся, освоивших образовательные программы основного общего образования, по РУССКОМУ ЯЗЫКУ на территории  Самарской области в 2011 -2008 гг</t>
  </si>
  <si>
    <t>Данные, позволяющие оценить уровень решаемости в разрезе отдельных дидактических единиц по русскому языку представлены на соответ-ствующих диаграммах и таблицах. Контрольно-измерительные материалы ГИА имеют единую структуру, которая определена спецификацией. Задания, занимающие в работе одинаковую позицию (например, А1 или В5) проверяют одни и те же элементы содержания и виды деятельности во всех вариантах. Это позволяет оценить уровень усвоения отдельных дидактических единиц в среднем выпускниками школ округа относительно «коридора» ожидаемой решаемо-сти (расчетные данные, указанные составителями заданий в спецификациях по каждому предмету). В таблице представлен полный тематический перечень заданий, указан первичный балл и величина решаемости (доля участников, справившихся с данным заданием от общего числа участников).</t>
  </si>
  <si>
    <t>№ задания</t>
  </si>
  <si>
    <t>Обозначение задания в работе</t>
  </si>
  <si>
    <t>Макс балл</t>
  </si>
  <si>
    <t>Проверяемые элементы содержания</t>
  </si>
  <si>
    <t>кол-во справившихся</t>
  </si>
  <si>
    <t>решаемость (%)</t>
  </si>
  <si>
    <t>С1</t>
  </si>
  <si>
    <r>
      <t xml:space="preserve">Часть 1 (Содержание изложения).
</t>
    </r>
    <r>
      <rPr>
        <i/>
        <sz val="10"/>
        <rFont val="Arial"/>
        <family val="2"/>
        <charset val="204"/>
      </rPr>
      <t>Информационная обработка текстов различных стилей и жанров. Текст как речевое произведение. 
Смысловая и композиционная целостность текста.
Отбор языковых средств в тексте в зависимости от темы, цели, адресата и ситуации общения. 
Создание текстов различных стилей и функционально-смысловых типов речи.
Грамматические нормы (морфологические нормы). Грамматические нормы (синтаксические нормы). Лексические нормы.
Пунктуация в простом и сложном предложениях. Орфограмма.</t>
    </r>
  </si>
  <si>
    <t>ИК-1</t>
  </si>
  <si>
    <t>Содержание изложения.</t>
  </si>
  <si>
    <t>ИК-2</t>
  </si>
  <si>
    <t>Сжатие исходного текста.</t>
  </si>
  <si>
    <t>ИК-3</t>
  </si>
  <si>
    <t>Смысловая цельность, речевая связность и последовательность изложения.</t>
  </si>
  <si>
    <t>Часть 2</t>
  </si>
  <si>
    <t>А1</t>
  </si>
  <si>
    <t>Текст как речевое произведение. Смысловая и композиционная целостность текста.</t>
  </si>
  <si>
    <t>А2</t>
  </si>
  <si>
    <t>Анализ текста. Лексическое значение слова.</t>
  </si>
  <si>
    <t>А3</t>
  </si>
  <si>
    <t>Выразительные средства лексики и фразеологии. Выразительные средства грамматики. Анализ средств выразительности.</t>
  </si>
  <si>
    <t>В1</t>
  </si>
  <si>
    <t>Стили и функционально-смысловые типы речи.</t>
  </si>
  <si>
    <t>В2</t>
  </si>
  <si>
    <t>Правописание корней.
Правописание словарных слов.</t>
  </si>
  <si>
    <t>В3</t>
  </si>
  <si>
    <t>Правописание приставок.
Слитное, дефисное, раздельное написание.</t>
  </si>
  <si>
    <t>В4</t>
  </si>
  <si>
    <t>Правописание суффиксов различных частей речи (кроме -Н-/-НН-).
Правописание -Н- и -НН- в различных частях речи.
Правописание личных окончаний глаголов и суффиксов причастий настоящего времени.</t>
  </si>
  <si>
    <t>В5</t>
  </si>
  <si>
    <t>Пунктуационный анализ.
Знаки препинания в предложениях со словами и конструкциями, грамматически не связанными с членами предложения.</t>
  </si>
  <si>
    <r>
      <t xml:space="preserve">Ответ на задание С1 (сжатое изложение) 1 части работы оценивается по специально разработанным критериям. 
Максимальное количество баллов за сжатое изложение по критериям ИК1–ИК3 – 7 баллов.
За верное выполнение каждого задания 2 части работы выпускник получает 1 балл. За неверный ответ или его отсутствие выставляется 0 баллов. 
Максимальное количество баллов, которое может набрать экзаменуемый, правильно выполнивший задания второй части работы, – 17 баллов.
Оценка ответа на задание С2.1 или С2.2 3 части работы осуществляется по специально разработанным критериям. Максимальное количество баллов за альтернативное задание – 7 баллов.
Оценка практической грамотности экзаменуемого и фактической точности его письменной речи производится на основании проверки изложения и сочинения в целом и составляет 10 баллов.
</t>
    </r>
    <r>
      <rPr>
        <b/>
        <sz val="12"/>
        <rFont val="Arial Cyr"/>
        <charset val="204"/>
      </rPr>
      <t>Максимальное количество баллов, которое может получить экзаменуемый за выполнение всей экзаменационной работы, – 41 балл.</t>
    </r>
  </si>
  <si>
    <t>В6</t>
  </si>
  <si>
    <t>Пунктуационный анализ.
Знаки препинания в сложносочинённом предложении.</t>
  </si>
  <si>
    <t>В7</t>
  </si>
  <si>
    <t>Пунктуационный анализ.
Знаки препинания в сложноподчинённом предложении.</t>
  </si>
  <si>
    <t>В8</t>
  </si>
  <si>
    <t>Словосочетание.</t>
  </si>
  <si>
    <t>В9</t>
  </si>
  <si>
    <t>В10</t>
  </si>
  <si>
    <t>Осложнённое простое предложение.</t>
  </si>
  <si>
    <t>В11</t>
  </si>
  <si>
    <t>В12</t>
  </si>
  <si>
    <t>Синтаксический анализ сложного предложения.</t>
  </si>
  <si>
    <t>В13</t>
  </si>
  <si>
    <t>Сложные бессоюзные предложения.</t>
  </si>
  <si>
    <t>В14</t>
  </si>
  <si>
    <t>Синтаксический анализ сложного предложения. Сложные предложения с разными видами связи между частями.</t>
  </si>
  <si>
    <t>С2</t>
  </si>
  <si>
    <r>
      <t xml:space="preserve">Часть 3. </t>
    </r>
    <r>
      <rPr>
        <sz val="10"/>
        <rFont val="Arial"/>
        <family val="2"/>
        <charset val="204"/>
      </rPr>
      <t>Текст как речевое произведение. Смысловая и композиционная целостность текста. Создание текстов различных стилей и функционально-смысловых типов речи. Информационная обработка текстов различных стилей и жанров.
Грамматические нормы (морфологические нормы). Грамматические нормы (синтаксические нормы). Лексические нормы.</t>
    </r>
  </si>
  <si>
    <t>С1К1</t>
  </si>
  <si>
    <t>Наличие обоснованного ответа на поставленный вопрос. Понимание смысла фрагмента текста.</t>
  </si>
  <si>
    <t>Отметка по пятибалльной шкале</t>
  </si>
  <si>
    <t>«2»</t>
  </si>
  <si>
    <t>«3»</t>
  </si>
  <si>
    <t>«4»</t>
  </si>
  <si>
    <t>«5»</t>
  </si>
  <si>
    <t>С2К1</t>
  </si>
  <si>
    <t xml:space="preserve">Наличие примеров-аргументов. </t>
  </si>
  <si>
    <t>Общий балл</t>
  </si>
  <si>
    <t>0 - 18</t>
  </si>
  <si>
    <t>19 - 28</t>
  </si>
  <si>
    <t>29 - 36,</t>
  </si>
  <si>
    <t xml:space="preserve">37 – 41, </t>
  </si>
  <si>
    <t>С1К2</t>
  </si>
  <si>
    <t xml:space="preserve">Смысловая цельность, речевая связность и последовательность изложения. </t>
  </si>
  <si>
    <t>из них не менее 4</t>
  </si>
  <si>
    <t>из них не менее 6</t>
  </si>
  <si>
    <t>С2К2</t>
  </si>
  <si>
    <t>Композиционная стройность работы.</t>
  </si>
  <si>
    <t>баллов по критериям</t>
  </si>
  <si>
    <t>Практическая грамотность и фактическая точность речи (изложение + сочинение)</t>
  </si>
  <si>
    <t>ГК1 - ГК4</t>
  </si>
  <si>
    <t>ГК1</t>
  </si>
  <si>
    <t>Соблюдение орфографических норм.</t>
  </si>
  <si>
    <t>ГК2</t>
  </si>
  <si>
    <t>Соблюдение пунктуационных норм.</t>
  </si>
  <si>
    <t>ГК3</t>
  </si>
  <si>
    <t>Соблюдение грамматических норм.</t>
  </si>
  <si>
    <t>ГК4</t>
  </si>
  <si>
    <t>Соблюдение речевых норм.</t>
  </si>
  <si>
    <t>ФК1</t>
  </si>
  <si>
    <t>Фактическая точность сочинения – рассуждения.</t>
  </si>
  <si>
    <t>2011 (max-34 балла)</t>
  </si>
  <si>
    <t>Мониторинг показателей среднего балла по итогам государственной (итоговой) аттестации обучающихся, освоивших образовательные программы основного общего образования, по АЛГЕБРЕ на территории  Самарской области в 2011 - 2009 гг</t>
  </si>
  <si>
    <t>Мониторинг показателей качества знаний и уровня обученности по итогам государственной (итоговой) аттестации обучающихся, освоивших образовательные программы основного общего образования, по АЛГЕБРЕ на территории  Самарской области в 2011 -2009 гг</t>
  </si>
  <si>
    <t xml:space="preserve"> </t>
  </si>
  <si>
    <r>
      <rPr>
        <b/>
        <sz val="10"/>
        <rFont val="Arial"/>
        <family val="2"/>
        <charset val="204"/>
      </rPr>
      <t xml:space="preserve">max 34 балла - 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СОШ №3</t>
    </r>
    <r>
      <rPr>
        <sz val="10"/>
        <rFont val="Arial"/>
        <family val="2"/>
        <charset val="204"/>
      </rPr>
      <t xml:space="preserve">: Хохлов Алексей,
</t>
    </r>
    <r>
      <rPr>
        <b/>
        <sz val="10"/>
        <rFont val="Arial"/>
        <family val="2"/>
        <charset val="204"/>
      </rPr>
      <t>СОШ №5 "ОЦ"</t>
    </r>
    <r>
      <rPr>
        <sz val="10"/>
        <rFont val="Arial"/>
        <family val="2"/>
        <charset val="204"/>
      </rPr>
      <t xml:space="preserve">: Шаронов Алексей,  
</t>
    </r>
    <r>
      <rPr>
        <b/>
        <sz val="10"/>
        <rFont val="Arial"/>
        <family val="2"/>
        <charset val="204"/>
      </rPr>
      <t xml:space="preserve">Гимназия №1: </t>
    </r>
    <r>
      <rPr>
        <sz val="10"/>
        <rFont val="Arial"/>
        <family val="2"/>
        <charset val="204"/>
      </rPr>
      <t xml:space="preserve">Валков Станимир, Кузьмина Татьяна 
</t>
    </r>
    <r>
      <rPr>
        <b/>
        <sz val="10"/>
        <rFont val="Arial"/>
        <family val="2"/>
        <charset val="204"/>
      </rPr>
      <t>МОУ Смышляевская СОШ №1:</t>
    </r>
    <r>
      <rPr>
        <sz val="10"/>
        <rFont val="Arial"/>
        <family val="2"/>
        <charset val="204"/>
      </rPr>
      <t xml:space="preserve"> Жижин Павел, Ключникова Любовь</t>
    </r>
  </si>
  <si>
    <t>Результаты ГИА 2011 по РУССКОМУ ЯЗЫКУ выпускников 9 классов Поволжского управления</t>
  </si>
  <si>
    <t>Показатели</t>
  </si>
  <si>
    <t>вечернее отделение СОШ</t>
  </si>
  <si>
    <t>итого по Поволжскому управлению</t>
  </si>
  <si>
    <t>Общее число выпускников 9 классов</t>
  </si>
  <si>
    <t>в том числе:</t>
  </si>
  <si>
    <t>сдавали обязательные экзамены по русскому языку и по математике в новой форме государственной (итоговой) аттестации выпускников 9 классов</t>
  </si>
  <si>
    <t>не сдавали экзамен по математике в форме ГИА</t>
  </si>
  <si>
    <t>не сдавали экзамен по русскому языку в форме ГИА</t>
  </si>
  <si>
    <t>не сдавали оба экзамена в форме ГИА</t>
  </si>
  <si>
    <t>Кол-во выпускников 9 классов в рамках новой формы итоговой аттестации успешно сдавших оба обязательных экзамена</t>
  </si>
  <si>
    <t>по математике</t>
  </si>
  <si>
    <t>Средний балл по 5-балльной шкале экзамена по математике</t>
  </si>
  <si>
    <t>Количество выпускников, сдавших экзамен по математике с результатом, достаточным для получения профильного образования в старшей школе</t>
  </si>
  <si>
    <t>Средний балл по 5-балльной шкале экзамена по русскому языку</t>
  </si>
  <si>
    <t>Количество выпускников, сдавших экзамен по русскому языку с результатом, достаточ-ным для получения профильного образования в старшей школе</t>
  </si>
  <si>
    <t>863 (92%)</t>
  </si>
  <si>
    <t>621 (94,5%)</t>
  </si>
  <si>
    <t>12 (75%)</t>
  </si>
  <si>
    <t>1496 (92,9%)</t>
  </si>
  <si>
    <t>Средний балл по 5-балльной шкале экзамена по ФИЗИКЕ</t>
  </si>
  <si>
    <t>Количество выпускников, сдавших экзамен по ФИЗИКЕ с результатом, достаточным для получения профильного образования в старшей школе</t>
  </si>
  <si>
    <t>Средний балл по 5-балльной шкале экзамена по ХИМИИ</t>
  </si>
  <si>
    <t>Количество выпускников, сдавших экзамен по ХИМИИ с результатом, достаточным для получения профильного образования в старшей школе</t>
  </si>
  <si>
    <t>Средний балл по 5-балльной шкале экзамена по ИСТОРИИ</t>
  </si>
  <si>
    <t>Средний балл по 5-балльной шкале экзамена по ОБЩЕСТВОЗНИНИЮ</t>
  </si>
  <si>
    <t>Количество выпускников, сдавших экзамен по ОБЩЕСТВОЗНИНИЮ с результатом, достаточным для получения профильного образования в старшей школе</t>
  </si>
  <si>
    <t>Средний балл по 5-балльной шкале экзамена по БИОЛОГИИ</t>
  </si>
  <si>
    <t>Средний балл по 5-балльной шкале экзамена по ГЕОГРАФИИ</t>
  </si>
  <si>
    <t>Количество выпускников, сдавших экзамен по ГЕОГРАФИИ с результатом, достаточным для получения профильного образования в старшей школе</t>
  </si>
  <si>
    <t>Количество выпускников, сдавших экзамен по БИОЛОГИИ с результатом, достаточным для получения профильного образования в старшей школе</t>
  </si>
  <si>
    <t>Количество выпускников, сдавших экзамен по ИСТОРИИ с результатом, достаточным для получения профильного образования в старшей школе</t>
  </si>
  <si>
    <t>875 РУ, 878МА</t>
  </si>
  <si>
    <t>Статистика рассмотрения апелляций по итогам государственной (итоговой) аттестации выпускников 9 классов общеобразовательных учреждений Поволжского округа в 2011 году</t>
  </si>
  <si>
    <t>с увеличением баллов без изменения отметки</t>
  </si>
  <si>
    <t>с увеличением баллов с увеличением отметки</t>
  </si>
  <si>
    <t>Населенный пункт сельского типа</t>
  </si>
  <si>
    <t>Населенный пункт городского типа</t>
  </si>
  <si>
    <t>Средний балл  экзамена по математике</t>
  </si>
  <si>
    <t>Средний балл  экзамена по русскому языку</t>
  </si>
  <si>
    <t>Средний балл экзамена по ФИЗИКЕ</t>
  </si>
  <si>
    <t>-</t>
  </si>
  <si>
    <t>Средний балл экзамена по ХИМИИ</t>
  </si>
  <si>
    <t>Средний балл экзамена по ИСТОРИИ</t>
  </si>
  <si>
    <t>Средний балл экзамена по ОБЩЕСТВОЗНИНИЮ</t>
  </si>
  <si>
    <t>Средний балл экзамена по ГЕОГРАФИИ</t>
  </si>
  <si>
    <t>Средний балл по БИОЛОГИИ</t>
  </si>
  <si>
    <t>Кол-во выпускников 9 классов в рамках новой формы итоговой аттестации НЕ ПРЕОДОЛЕВШИХ минимальный порог по двум обязательным экзаменам</t>
  </si>
  <si>
    <t>Кол-во выпускников 9 классов в рамках новой формы итоговой аттестации НЕ ПРЕОДОЛЕВШИХ минимальный порог по одному из обязательных экзаменов, в том числе:</t>
  </si>
  <si>
    <t>№</t>
  </si>
  <si>
    <t>Проверяемые элементы математической подготовки</t>
  </si>
  <si>
    <t>% выполнения</t>
  </si>
  <si>
    <t>Владение записью чисел в стандартном виде</t>
  </si>
  <si>
    <t>Решение задачи на проценты, нахождение
отношения двух величин и выражение его в
процентах</t>
  </si>
  <si>
    <t>Сравнение чисел, изображенных точками на
координатной прямой</t>
  </si>
  <si>
    <t>Нахождение значения буквенного выражения</t>
  </si>
  <si>
    <t>Выражение из формул одних величин через другие</t>
  </si>
  <si>
    <t>А4</t>
  </si>
  <si>
    <t>Преобразование целых выражений</t>
  </si>
  <si>
    <t>Преобразование рациональных выражений</t>
  </si>
  <si>
    <t>А5</t>
  </si>
  <si>
    <t>Применение свойств арифметических квадратных
корней для вычисления значений выражений</t>
  </si>
  <si>
    <t>Решение квадратного уравнения</t>
  </si>
  <si>
    <t>Понимание графической интерпретации решения
системы двух уравнений с двумя переменными</t>
  </si>
  <si>
    <t>А6</t>
  </si>
  <si>
    <t>Составление уравнения по условию текстовой
задачи</t>
  </si>
  <si>
    <t>Решение линейного неравенства с одной переменной</t>
  </si>
  <si>
    <t>Решение квадратного неравенства</t>
  </si>
  <si>
    <t>А7</t>
  </si>
  <si>
    <t>Понимание формулы n-го члена арифметической
прогрессии, вычисление по формуле члена с
заданным номером</t>
  </si>
  <si>
    <t>А8</t>
  </si>
  <si>
    <t>Соотнесение графика квадратичной функции с
формулой</t>
  </si>
  <si>
    <t>Чтение графика реальной зависимости</t>
  </si>
  <si>
    <t>Вычисление вероятности события по его частоте</t>
  </si>
  <si>
    <t>Вычисление средних результатов измерений</t>
  </si>
  <si>
    <t>Решение уравнения третьей степени разложением на
множители</t>
  </si>
  <si>
    <t>Сравнение иррационального числа с нулем; решение
линейного неравенства с одной переменной</t>
  </si>
  <si>
    <t>С3</t>
  </si>
  <si>
    <t>Решение задачи с использованием формулы n-го члена
геометрической прогрессии</t>
  </si>
  <si>
    <t>С4</t>
  </si>
  <si>
    <t>Решение задачи на координатной плоскости с опорой на графические представления</t>
  </si>
  <si>
    <t>С5</t>
  </si>
  <si>
    <t>Решение текстовой задачи</t>
  </si>
  <si>
    <t>АНАЛИЗ РЕШАЕМОСТИ - ОЦЕНКА УРОВНЯ ОСВОЕНИЯ ОТДЕЛЬНЫХ ДИДАКТИЧЕСКИХ ЕДИНИЦ ПО МАТЕМАТИКЕ
Поволжское управление, 2011 год</t>
  </si>
  <si>
    <t>МОУ СОШ №17 (в/о)</t>
  </si>
  <si>
    <t>доля выпускников, успешно сдавших ГИА по РУССКОМУ ЯЗЫКУ</t>
  </si>
  <si>
    <t>доля выпускников, успешно сдавших два обязательных экзамена в форме ГИА</t>
  </si>
  <si>
    <t>МОУ ООШ №11</t>
  </si>
  <si>
    <t>МОУ ООШ №4</t>
  </si>
  <si>
    <t>ООШ</t>
  </si>
  <si>
    <t>СОШ</t>
  </si>
  <si>
    <t>категория</t>
  </si>
  <si>
    <t>2011г</t>
  </si>
  <si>
    <t>max-
33 баллов</t>
  </si>
  <si>
    <t>max-
34 баллов</t>
  </si>
  <si>
    <t>исполнитель</t>
  </si>
  <si>
    <t>Сударова Е.О.., 8(84635)6-60-51</t>
  </si>
  <si>
    <t>Статистика результатов ГИА 2011 по обществознанию выпускников 9 классов Поволжского управления</t>
  </si>
  <si>
    <t>max-
37 баллов</t>
  </si>
  <si>
    <t>Статистика результатов ГИА 2011 по географии выпускников 9 классов Поволжского управления</t>
  </si>
  <si>
    <t>max-
43 балла</t>
  </si>
  <si>
    <t>ПУ МОН СО</t>
  </si>
  <si>
    <t>кол-во выпускников, показавших готовность к изучению математики на профильном уровне</t>
  </si>
  <si>
    <t>кол-во выпускников, показавших готовность к изучению русского языка на профильном уровне</t>
  </si>
  <si>
    <t>количество участников ГИА</t>
  </si>
  <si>
    <t>количество выпускников, успешно сдавших ГИА по АЛГЕБРЕ</t>
  </si>
  <si>
    <t>количество выпускников, успешно сдавших ГИА по РУССКОМУ ЯЗЫКУ</t>
  </si>
  <si>
    <t>количество выпускников, успешно сдавших два обязательных экзамена в форме ГИА</t>
  </si>
  <si>
    <t>доля выпускников, успешно сдавших ГИА по МАТЕМАТИКЕ</t>
  </si>
  <si>
    <t>доля выпускников, показавших готовность к изучению МАТЕМАТИКИ на профильном уровне</t>
  </si>
  <si>
    <t>доля выпускников, показавших готовность к изучению РУССКОГО ЯЗЫКА на профильном уровне</t>
  </si>
  <si>
    <t>Уровень освоения образовательного стандарта для продолжения образования по предмету в старшей школе на профильном уровне показывает - долю выпускников, показавших готовность к изучению предмета на профильном уровне в общем числе выпускников Поволжского округа.</t>
  </si>
  <si>
    <r>
      <t xml:space="preserve">ИТОГО Поволжское управление </t>
    </r>
    <r>
      <rPr>
        <sz val="12"/>
        <rFont val="Arial"/>
        <family val="2"/>
        <charset val="204"/>
      </rPr>
      <t>(без в/о)</t>
    </r>
  </si>
  <si>
    <t>СОШ (в/о)</t>
  </si>
  <si>
    <t>Октябрьская ООШ</t>
  </si>
  <si>
    <t>математика</t>
  </si>
  <si>
    <t>Доля выпускников школ, сдававших ГИА (в новой форме) по учебным предметам</t>
  </si>
  <si>
    <t>ОБЩИЕ РЕЗУЛЬТАТЫ ГОСУДАРСТВЕННОЙ (ИТОГОВОЙ) АТТЕСТАЦИИ ВЫПУСКНИКОВ 9 КЛАССОВ ОУ ПОВОЛЖСКОГО УПРАВЛЕНИЯ, 2011 год</t>
  </si>
  <si>
    <t>Данные, позволяющие оценить уровень решаемости в разрезе отдельных дидактических единиц по каждому из предметов представлены на соответ-ствующих диаграммах и таблицах. Контрольно-измерительные материалы ГИА имеют единую структуру, которая определена спецификацией. Задания, занимающие в работе одинаковую позицию (например, А1 или В5) проверяют одни и те же элементы содержания и виды деятельности во всех вариантах. Это позволяет оценить уровень усвоения отдельных дидактических единиц в среднем выпускниками общеобразовательных учреждений региона относительно «коридора» ожидаемой решаемости (расчетные данные, указанные составителями заданий в спецификациях по каждому предмету). В таблице представлен полный тематический перечень заданий, указан первичный балл и величина решаемости (доля участников, справившихся с данным заданием от общего числа участников).</t>
  </si>
  <si>
    <t>Максимальное количество баллов, которое может получить экзаменуемый за выполнение всей экзаменационной работы – 34 балла.</t>
  </si>
  <si>
    <t>Шкала пересчета первичного балла за выполнение
экзаменационной работы в отметку по пятибалльной шкале</t>
  </si>
  <si>
    <t>Выполнено менее 8 заданий в части 1 (от 0 до 7 баллов за часть 1)</t>
  </si>
  <si>
    <t>При выполнении минимального критерия</t>
  </si>
  <si>
    <t xml:space="preserve">8–14
баллов
</t>
  </si>
  <si>
    <t xml:space="preserve">15–21
баллов
</t>
  </si>
  <si>
    <t xml:space="preserve">22–34
баллов
</t>
  </si>
  <si>
    <t>УРОВЕНЬ ОСВОЕНИЯ ОБРАЗОВАТЕЛЬНОГО СТАНДАРТА ДЛЯ ПОЛУЧЕНИЯ ДОКУМЕНТА ОБ ОСНОВНОМ ОБЩЕМ ОБРАЗОВАНИИ</t>
  </si>
  <si>
    <t>Сведения о количестве выпускников 9 классов общеобразовательных учреждений Поволжского управления, получивших аттестаты об основном общем образовании в 2011 году</t>
  </si>
  <si>
    <t>МАТЕМАТИКА (max - 34)</t>
  </si>
  <si>
    <t>РУССКИЙ ЯЗЫК (max - 41)</t>
  </si>
  <si>
    <t>ФИЗИКА (max - 36)</t>
  </si>
  <si>
    <t>ХИМИЯ (max - 33)</t>
  </si>
  <si>
    <t>ИСТОРИЯ РОССИИ (max - 37)</t>
  </si>
  <si>
    <t>ОБЩЕСТВОЗНАНИЕ (max - 40)</t>
  </si>
  <si>
    <t>БИОЛОГИЯ (max - 43)</t>
  </si>
  <si>
    <t>ГЕОГРАФИЯ (max - 33)</t>
  </si>
  <si>
    <t>74 (5,3%)</t>
  </si>
  <si>
    <t>28 (2%)</t>
  </si>
  <si>
    <t>АНАЛИЗ РЕШАЕМОСТИ - ОЦЕНКА УРОВНЯ ОСВОЕНИЯ ОТДЕЛЬНЫХ ДИДАКТИЧЕСКИХ ЕДИНИЦ ПО РУССКОМУ ЯЗЫКУ
Поволжское управление, 2011 год</t>
  </si>
  <si>
    <t>Количество выпускников ОУ, освоивших образовательные программы основного общего образования, на территории Поволжского управления в 2011 году</t>
  </si>
  <si>
    <r>
      <t>Тип ОУ</t>
    </r>
    <r>
      <rPr>
        <b/>
        <sz val="10"/>
        <color indexed="8"/>
        <rFont val="Calibri"/>
        <family val="2"/>
        <charset val="204"/>
      </rPr>
      <t xml:space="preserve"> </t>
    </r>
  </si>
  <si>
    <r>
      <t>Вид ОУ</t>
    </r>
    <r>
      <rPr>
        <b/>
        <sz val="10"/>
        <color indexed="8"/>
        <rFont val="Calibri"/>
        <family val="2"/>
        <charset val="204"/>
      </rPr>
      <t xml:space="preserve"> </t>
    </r>
  </si>
  <si>
    <t>Обществознание</t>
  </si>
  <si>
    <t>География</t>
  </si>
  <si>
    <t>Пискеева Е.В., руководитель отдела образовательной статистики  ГОУ ДПО ЦПК "Ресурсный центр" г.о.Новокуйбышевск</t>
  </si>
  <si>
    <t>Сударова Е.О., методист отдела образовательной статистики ГОУ ДПО ЦПК «Ресурсный центр» г.о.Новокуйбышевск</t>
  </si>
  <si>
    <t>Результаты экзамена могут быть использованы при приеме учащихся в профильные классы средней школы. Ориентиром при отборе в профильные классы может быть показатель, нижняя граница которого соответствует 20 баллам.</t>
  </si>
  <si>
    <t>Рекомендуемый минимальный балл для отбора учащихся в профильные классы средней (полной) школы – 33 (не менее 80% от общей суммы первичных баллов). Целесообразно учитывать при этом также уровень выполнения некоторых заданий. Так, задания С1, С2.1 или С2.2 должны быть выполнены не ниже чем на 6 баллов.</t>
  </si>
  <si>
    <t xml:space="preserve">Тип и вид образовательного учреждения. Уровень освоения образовательного стандарта для продолжения образования по предмету в старшей школе на профильном уровне. </t>
  </si>
  <si>
    <t>Статистика результатов ГИА 2011 по РУССКОМУ ЯЗЫКУ выпускников 9 классов общеобразовательных учреждений Поволжского управления</t>
  </si>
  <si>
    <t>2. ВЫПУСКНИКИ 9 КЛАССОВ 2010/11 УЧЕБНОГО ГОДА – УЧАСТНИКИ ГИА ПО ТЕРРИТОРИЯМ</t>
  </si>
  <si>
    <t>1. ВЫПУСКНИКИ 9 КЛАССОВ 2010/11 УЧЕБНОГО ГОДА – УЧАСТНИКИ ГИА ПО ТИПАМ И ВИДАМ ОБРАЗОВАТЕЛЬНЫХ УЧРЕЖДЕНИЙ</t>
  </si>
  <si>
    <t xml:space="preserve">3. ВЫПУСКНИКИ 9 КЛАССОВ 2010/11 УЧЕБНОГО ГОДА – УЧАСТНИКИ ГИА ПО ТИПАМ НАСЕЛЁННЫХ ПУНКТОВ </t>
  </si>
  <si>
    <t>Статистика результатов ГИА 2011 по ХИМИИ выпускников 9 классов Поволжского управления</t>
  </si>
  <si>
    <t>Статистика результатов ГИА 2011 по ФИЗИКЕ выпускников 9 классов Поволжского управления</t>
  </si>
  <si>
    <t>Статистика результатов ГИА 2011 по БИОЛОГИИ выпускников 9 классов Поволжского управления</t>
  </si>
  <si>
    <t>Статистика результатов ГИА 2011 по ИСТОРИИ выпускников 9 классов Поволжского управления</t>
  </si>
  <si>
    <t>Общие результаты государственной (итоговой) аттестации выпускников 9 классов ОУ Поволжского управления, 2011 год</t>
  </si>
  <si>
    <t>Анализ решаемости - оценка уровня освоения отдельных дидактических единиц по МАТЕМАТИКЕ</t>
  </si>
  <si>
    <t>Статистика результатов ГИА 2011 по МАТЕМАТИКЕ выпускников 9 классов общеобразовательных учреждений Поволжского управления</t>
  </si>
  <si>
    <t>Мониторинг основных показателей государственной (итоговой) аттестации обучающихся, освоивших образовательные программы основного общего образования, по РУССКОМУ ЯЗЫКУ на территории  Самарской области в 2011 - 2009 гг
 - среднего балла;
 - среднего балла по 5-бальной шкале;
 - качества знаний;
 - уровня обученности</t>
  </si>
  <si>
    <t>Анализ решаемости - оценка уровня освоения отдельных дидактических единиц по РУСКОМУ ЯЗЫКУ</t>
  </si>
  <si>
    <t>Уровень освоения образовательного стандарта для получения документа об основном общем образовании</t>
  </si>
  <si>
    <t>Уровень освоения образовательного стандарта для продолжения образования по предмету в старшей школе на профильном уровне</t>
  </si>
  <si>
    <t>Статистика результатов государственной (итоговой) аттестации обучающихся, освоивших образовательные программы основного общего образования, г.о.Новокуйбышевск в 2011 году</t>
  </si>
  <si>
    <t>Общий охват выпускников процедурой итоговой аттестации</t>
  </si>
  <si>
    <t>Форма прохождения государственной (итоговой) аттестации выпускниками 9 классов общеобразовательных учереждений на территории г.о.Новокуйбышевск в 2011 году</t>
  </si>
  <si>
    <t>Статистика выбора выпускниками 9 классов общеобразовательных учреждений предметов учебного плана для прохождения государственной (итоговой) аттестации на территории г.о.Новокуйбышевск в 2011году</t>
  </si>
  <si>
    <t>Статистика результатов ГИА 2011 по МАТЕМАТИКЕ выпускников 9 классов общеобразовательных учреждений г.о.Новокуйбышевск</t>
  </si>
  <si>
    <t>ГИА - 2011. Математика. Статистика по экзаменационным отметкам</t>
  </si>
  <si>
    <t>Уровень освоения образовательного стандарта для продолжения образования по математике в старшей школе на профильном уровне</t>
  </si>
  <si>
    <t>Анализ решаемости - оценка уровня освоения отдельных дидактических единиц по математике</t>
  </si>
  <si>
    <t>Статистика результатов ГИА 2011 по РУССКОМУ ЯЗЫКУ выпускников 9 классов общеобразовательных учреждений г.о.Новокуйбышевск</t>
  </si>
  <si>
    <t>Показатели среднего балла по 5-балльной шкале  по РУССКОМУ ЯЗЫКУ по итогам ГИА на территории г.о.Новокуйбышевск в 2011 году</t>
  </si>
  <si>
    <t>Мониторинг показателей среднего балла и среднего балла по 5-балльной шкале  по РУССКОМУ ЯЗЫКУ по итогам государственной (итоговой) аттестации на территории г.о.Новокуйбышевск в 2011 - 2009 гг</t>
  </si>
  <si>
    <t>Мониторинг показателей качества знаний и уровня обученности по РУССКОМУ ЯЗЫКУ по итогам государственной (итоговой) аттестации на территории г.о.Новокуйбышевск в 2011 - 2009 гг</t>
  </si>
  <si>
    <t xml:space="preserve">ГИА - 2011. РУССКИЙ ЯЗЫК. Статистика по экзаменационным отметкам </t>
  </si>
  <si>
    <t>Уровень освоения образовательного стандарта для продолжения образования по РУССКОМУ ЯЗЫКУ в старшей школе на профильном уровне</t>
  </si>
  <si>
    <t>Анализ решаемости - оценка уровня освоения отдельных дидактических единиц по РУССКОМУ ЯЗЫКУ</t>
  </si>
  <si>
    <t>Адекватность системы внутреннего оценивания внешней оценке по РУССКОМУ ЯЗЫКУ выпускников 9-х классов общеобразовательных учреждений г.о.Новокуйбышевск</t>
  </si>
  <si>
    <t>Статистика результатов ГИА 2011 по ФИЗИКЕ выпускников 9 классов г.о.Новокуйбышевск</t>
  </si>
  <si>
    <t>Статистика результатов ГИА 2011 по ХИМИИ выпускников 9 классов г.о.Новокуйбышевск</t>
  </si>
  <si>
    <t>Статистика результатов ГИА 2011 по БИОЛОГИИ выпускников 9 классов м.р. Волжский</t>
  </si>
  <si>
    <t>Адекватность системы внутреннего оценивания внешней оценке по ФИЗИКЕ, ХИМИИ, БИОЛОГИИ выпускников 9-х классов общеобразовательных учреждений г.о.Новокуйбышевск</t>
  </si>
  <si>
    <t>Статистика результатов ГИА 2010 по ГЕОГРАФИИ выпускников 9 классов общеобразовательных учреждений г.о.Новокуйбышевск</t>
  </si>
  <si>
    <t>Статистика результатов ГИА 2010 по ИСТОРИИ выпускников 9 классов общеобразовательных учреждений г.о.Новокуйбышевск</t>
  </si>
  <si>
    <t>Статистика результатов ГИА 2010 по ОБЩЕСТВОЗНАНИЮ выпускников 9 классов общеобразовательных учреждений г.о.Новокуйбышевск</t>
  </si>
  <si>
    <t>Сведения о количестве выпускников 9 классов общеобразовательных учреждений г.о.Новокуйбышевск, получивших аттестаты об основном общем образовании в 2010 году</t>
  </si>
  <si>
    <t xml:space="preserve">Статистика результатов государственной (итоговой) аттестации обучающихся, освоивших образовательные программы основного общего образования, м.р.Волжский в 2011 году  </t>
  </si>
  <si>
    <t>Форма прохождения государственной (итоговой) аттестации выпускниками 9 классов общеобразовательных учереждений на территории м.р.Волжский в 2011 году</t>
  </si>
  <si>
    <t>Статистика выбора выпускниками 9 классов общеобразовательных учреждений предметов учебного плана для прохождения государственной (итоговой) аттестации на территории м.р.Волжский в 2011году</t>
  </si>
  <si>
    <t>Статистика результатов ГИА 2011 по МАТЕМАТИКЕ выпускников 9 классов общеобразовательных учреждений м.р.Волжский</t>
  </si>
  <si>
    <t>Показатели среднего балла по 5-балльной шкале  по МАТЕМАТИКЕ по итогам   ГИА на территории м.р.Волжский в 2011 году</t>
  </si>
  <si>
    <t>Мониторинг показателей среднего балла и среднего балла по 5-балльной шкале  по МАТЕМАТИКЕ по итогам государственной (итоговой) аттестации на территории м.р.Волжский в 2011 - 2009 гг</t>
  </si>
  <si>
    <t>ГИА - 2011. МАТЕМАТИКА Статистика по экзаменационным отметкам</t>
  </si>
  <si>
    <t>Уровень освоения образовательного стандарта для продолжения образования по МАТЕМАТИКЕ в старшей школе на профильном уровне</t>
  </si>
  <si>
    <t>Статистика результатов ГИА 2011 по РУССКОМУ ЯЗЫКУ выпускников 9 классов общеобразовательных учреждений м.р.Волжский</t>
  </si>
  <si>
    <t>Показатели среднего балла по 5-балльной шкале  по РУССКОМУ ЯЗЫКУ по итогам ГИА на территории м.р.Волжский в 2011 году</t>
  </si>
  <si>
    <t>Мониторинг показателей среднего балла и среднего балла по 5-балльной шкале  по РУССКОМУ ЯЗЫКУ по итогам государственной (итоговой) аттестации на территории м.р.Волжский в 2011 - 2009 гг</t>
  </si>
  <si>
    <t>Мониторинг показателей качества знаний и уровня обученности по РУССКОМУ ЯЗЫКУ по итогам государственной (итоговой) аттестации на территории м.р.Волжский в 2011 - 2009 гг</t>
  </si>
  <si>
    <t>Адекватность системы внутреннего оценивания внешней оценке по РУССКОМУ ЯЗЫКУ выпускников 9-х классов общеобразовательных учреждений м.р.Волжский</t>
  </si>
  <si>
    <t>Статистика результатов ГИА 2011 по ФИЗИКЕ выпускников 9 классов м.р.Волжский</t>
  </si>
  <si>
    <t>Статистика результатов ГИА 2011 по ХИМИИ выпускников 9 классов м.р.Волжский</t>
  </si>
  <si>
    <t>Адекватность системы внутреннего оценивания внешней оценке по ФИЗИКЕ, ХИМИИ, БИОЛОГИИ выпускников 9-х классов общеобразовательных учреждений м.р.Волжский</t>
  </si>
  <si>
    <t>Адекватность системы внутреннего оценивания внешней оценке по ГЕОГРАФИИ, ИСТОРИИ, ОБЩЕСТВОЗНАНИЮ выпускников 9-х классов общеобразовательных учреждений м.р.Волжский</t>
  </si>
  <si>
    <r>
      <t xml:space="preserve">Особенности контингента выпускников 9 классов общеобразовательных учреждений Поволжского управления
 </t>
    </r>
    <r>
      <rPr>
        <i/>
        <sz val="10"/>
        <rFont val="Arial"/>
        <family val="2"/>
        <charset val="204"/>
      </rPr>
      <t>- Выпускники 9 классов 2010/11 учебного года – участники ГИА 2011 по типам и видам образовательных учреждений
 - Выпускники 9 классов 2010/11 учебного года – участники ГИА 2011 по территориям
 - Выпускники 9 классов 2010/11 учебного года – участники ГИА 2011 по типам населённых пунктов</t>
    </r>
  </si>
  <si>
    <r>
      <t xml:space="preserve">Мониторинг основных показателей государственной (итоговой) аттестации обучающихся, освоивших образовательные программы основного общего образования, по МАТЕМАТИКЕ на территории  Самарской области в 2011 - 2009 гг
 </t>
    </r>
    <r>
      <rPr>
        <i/>
        <sz val="10"/>
        <rFont val="Arial"/>
        <family val="2"/>
        <charset val="204"/>
      </rPr>
      <t>- среднего балла;
 - среднего балла по 5-бальной шкале;
 - качества знаний;
 - уровня обученности</t>
    </r>
  </si>
  <si>
    <t>Мониторинг показателей качества знаний и уровня обученности по МАТЕМАТИКЕ по итогам государственной (итоговой) аттестации на территории г.о.Новокуйбышевск в 2010 - 2008 гг</t>
  </si>
  <si>
    <t>Статистический анализ результатов
государственной (итоговой) аттестации выпускников 9 классов общеобразовательных учреждений Поволжского управления</t>
  </si>
  <si>
    <t>Сводные таблицы и диаграммы по Поволжскому управлению, муниципалитетам, образовательным учреждениям</t>
  </si>
  <si>
    <t>2010/11 учебный год</t>
  </si>
  <si>
    <t>Статистический анализ результатов
государственной (итоговой) аттестации выпускников 9 классов 
общеобразовательных учреждений Поволжского управления</t>
  </si>
  <si>
    <t>КЛЮЧЕВЫЕ ЛИНИИ АНАЛИЗА И КОМПЛЕКС ИНДИКАТОРОВ.</t>
  </si>
  <si>
    <r>
      <rPr>
        <b/>
        <u/>
        <sz val="10"/>
        <rFont val="Arial"/>
        <family val="2"/>
        <charset val="204"/>
      </rPr>
      <t>max 41 балл</t>
    </r>
    <r>
      <rPr>
        <sz val="10"/>
        <rFont val="Arial"/>
        <family val="2"/>
        <charset val="204"/>
      </rPr>
      <t xml:space="preserve">
</t>
    </r>
    <r>
      <rPr>
        <i/>
        <u/>
        <sz val="10"/>
        <rFont val="Arial"/>
        <family val="2"/>
        <charset val="204"/>
      </rPr>
      <t>г.о.Новокуйбышевск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СОШ №3</t>
    </r>
    <r>
      <rPr>
        <sz val="10"/>
        <rFont val="Arial"/>
        <family val="2"/>
        <charset val="204"/>
      </rPr>
      <t xml:space="preserve"> (Канаев Дмитрий., Короткова Екатерина, Митекина Анна, Тарасова Анастасия);
</t>
    </r>
    <r>
      <rPr>
        <b/>
        <sz val="10"/>
        <rFont val="Arial"/>
        <family val="2"/>
        <charset val="204"/>
      </rPr>
      <t xml:space="preserve">СОШ №4 </t>
    </r>
    <r>
      <rPr>
        <sz val="10"/>
        <rFont val="Arial"/>
        <family val="2"/>
        <charset val="204"/>
      </rPr>
      <t xml:space="preserve">- Краснова Людмила;
</t>
    </r>
    <r>
      <rPr>
        <b/>
        <sz val="10"/>
        <rFont val="Arial"/>
        <family val="2"/>
        <charset val="204"/>
      </rPr>
      <t>СОШ №5</t>
    </r>
    <r>
      <rPr>
        <sz val="10"/>
        <rFont val="Arial"/>
        <family val="2"/>
        <charset val="204"/>
      </rPr>
      <t xml:space="preserve"> (Луканов Арслан, Матвиюк Виктория);
</t>
    </r>
    <r>
      <rPr>
        <b/>
        <sz val="10"/>
        <rFont val="Arial"/>
        <family val="2"/>
        <charset val="204"/>
      </rPr>
      <t>СОШ №7</t>
    </r>
    <r>
      <rPr>
        <sz val="10"/>
        <rFont val="Arial"/>
        <family val="2"/>
        <charset val="204"/>
      </rPr>
      <t xml:space="preserve"> (Авакян Артём, Балюк Алина, Марынич Надежда);
</t>
    </r>
    <r>
      <rPr>
        <b/>
        <sz val="10"/>
        <rFont val="Arial"/>
        <family val="2"/>
        <charset val="204"/>
      </rPr>
      <t>СОШ №8</t>
    </r>
    <r>
      <rPr>
        <sz val="10"/>
        <rFont val="Arial"/>
        <family val="2"/>
        <charset val="204"/>
      </rPr>
      <t xml:space="preserve"> - Самсонова Ирина; 
</t>
    </r>
    <r>
      <rPr>
        <b/>
        <sz val="10"/>
        <rFont val="Arial"/>
        <family val="2"/>
        <charset val="204"/>
      </rPr>
      <t>гимназия №1</t>
    </r>
    <r>
      <rPr>
        <sz val="10"/>
        <rFont val="Arial"/>
        <family val="2"/>
        <charset val="204"/>
      </rPr>
      <t xml:space="preserve"> - (Безрукова Анна, Валков Станимир, Егорова Екатерина, Кузахметов Камиль, Огина Валерия, Фандеева Любовь);
</t>
    </r>
    <r>
      <rPr>
        <b/>
        <sz val="10"/>
        <rFont val="Arial"/>
        <family val="2"/>
        <charset val="204"/>
      </rPr>
      <t>СОШ №17</t>
    </r>
    <r>
      <rPr>
        <sz val="10"/>
        <rFont val="Arial"/>
        <family val="2"/>
        <charset val="204"/>
      </rPr>
      <t xml:space="preserve"> (Ахметшина Татьяна, Смирнова Екатерина);
</t>
    </r>
    <r>
      <rPr>
        <b/>
        <sz val="10"/>
        <rFont val="Arial"/>
        <family val="2"/>
        <charset val="204"/>
      </rPr>
      <t>СОШ №6</t>
    </r>
    <r>
      <rPr>
        <sz val="10"/>
        <rFont val="Arial"/>
        <family val="2"/>
        <charset val="204"/>
      </rPr>
      <t xml:space="preserve"> - Федоров Кирилл;
</t>
    </r>
    <r>
      <rPr>
        <b/>
        <sz val="10"/>
        <rFont val="Arial"/>
        <family val="2"/>
        <charset val="204"/>
      </rPr>
      <t>СОШ №21</t>
    </r>
    <r>
      <rPr>
        <sz val="10"/>
        <rFont val="Arial"/>
        <family val="2"/>
        <charset val="204"/>
      </rPr>
      <t xml:space="preserve"> - Шарлот Владислава;
</t>
    </r>
    <r>
      <rPr>
        <i/>
        <u/>
        <sz val="10"/>
        <rFont val="Arial"/>
        <family val="2"/>
        <charset val="204"/>
      </rPr>
      <t>м.р.Волжский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 xml:space="preserve">Дубово-Уметская СОШ </t>
    </r>
    <r>
      <rPr>
        <sz val="10"/>
        <rFont val="Arial"/>
        <family val="2"/>
        <charset val="204"/>
      </rPr>
      <t xml:space="preserve">- Трифонова Анастасия;
</t>
    </r>
    <r>
      <rPr>
        <b/>
        <sz val="10"/>
        <rFont val="Arial"/>
        <family val="2"/>
        <charset val="204"/>
      </rPr>
      <t>Курумоченская СОШ</t>
    </r>
    <r>
      <rPr>
        <sz val="10"/>
        <rFont val="Arial"/>
        <family val="2"/>
        <charset val="204"/>
      </rPr>
      <t xml:space="preserve"> - Брыксина Оксана; Стряпина Елизавета;
</t>
    </r>
    <r>
      <rPr>
        <b/>
        <sz val="10"/>
        <rFont val="Arial"/>
        <family val="2"/>
        <charset val="204"/>
      </rPr>
      <t>Смышляевская СОШ №1</t>
    </r>
    <r>
      <rPr>
        <sz val="10"/>
        <rFont val="Arial"/>
        <family val="2"/>
        <charset val="204"/>
      </rPr>
      <t xml:space="preserve"> - Димитриева Кристина;
</t>
    </r>
    <r>
      <rPr>
        <b/>
        <sz val="10"/>
        <rFont val="Arial"/>
        <family val="2"/>
        <charset val="204"/>
      </rPr>
      <t>Петра-Дубравская СОШ</t>
    </r>
    <r>
      <rPr>
        <sz val="10"/>
        <rFont val="Arial"/>
        <family val="2"/>
        <charset val="204"/>
      </rPr>
      <t xml:space="preserve"> - Павлова Дарья;Шкатова Виктория; Шпилькина Екатерина;
</t>
    </r>
    <r>
      <rPr>
        <b/>
        <sz val="10"/>
        <rFont val="Arial"/>
        <family val="2"/>
        <charset val="204"/>
      </rPr>
      <t>Смышляевская СОШ №3</t>
    </r>
    <r>
      <rPr>
        <sz val="10"/>
        <rFont val="Arial"/>
        <family val="2"/>
        <charset val="204"/>
      </rPr>
      <t xml:space="preserve"> - Савельева Ангелина, Шапурина Карина)</t>
    </r>
  </si>
  <si>
    <t>№ п/п</t>
  </si>
  <si>
    <t>Яблоново-Овражская ООШ</t>
  </si>
  <si>
    <t>МОУ СОШ №5 "ОЦ"</t>
  </si>
  <si>
    <t>МОУ СОШ №8 "ОЦ"</t>
  </si>
  <si>
    <t>МОУ ООШ № 4</t>
  </si>
  <si>
    <t>МОУ ООШ № 11</t>
  </si>
  <si>
    <t>МОУ СОШ №8 ОЦ"</t>
  </si>
  <si>
    <t>В сборнике представлены результаты государственной (итоговой) аттестации выпускников 9 классов Поволжского округа в 2011 году. Материалы содержат статистический анализ результатов экзаменов по Поволжскому управлению в целом, в разрезе муниципалитетов и образовательных учреждений. Сборник предназначен для широкого круга лиц: специалистов управления образования, специалистов повышения квалификации педагогических и руководящих работников образования, руководителей и работников образовательных учреждений, специалистов, занимающихся проблемами качества образования. Материалы могут быть использованы для независимой оценки результатов деятельности образовательных учреждений.</t>
  </si>
  <si>
    <r>
      <t>Ответственные за выпуск</t>
    </r>
    <r>
      <rPr>
        <sz val="14"/>
        <rFont val="Times New Roman"/>
        <family val="1"/>
        <charset val="204"/>
      </rPr>
      <t>:</t>
    </r>
  </si>
  <si>
    <t xml:space="preserve">Количество выпускников 9-х классов на конец 2010-2011 учебного года   </t>
  </si>
  <si>
    <t>Предложение.
Грамматическая (предикативная) основа предложения. Подлежащее и сказуемое как главные члены предложения.</t>
  </si>
  <si>
    <r>
      <t xml:space="preserve">Статистика результатов государственной (итоговой) аттестации выпускников, освоивших образовательные программы основного общего образования, Поволжского управления
</t>
    </r>
    <r>
      <rPr>
        <b/>
        <sz val="20"/>
        <rFont val="Arial Cyr"/>
        <charset val="204"/>
      </rPr>
      <t>2010 / 11 учебный год</t>
    </r>
  </si>
  <si>
    <r>
      <t>г.о.Новокуйбышевск</t>
    </r>
    <r>
      <rPr>
        <sz val="9"/>
        <rFont val="Arial Cyr"/>
        <charset val="204"/>
      </rPr>
      <t xml:space="preserve"> (ОУ с дневным режимом работы)</t>
    </r>
  </si>
  <si>
    <r>
      <t xml:space="preserve">м.р.Волжский 
</t>
    </r>
    <r>
      <rPr>
        <sz val="9"/>
        <rFont val="Arial Cyr"/>
        <charset val="204"/>
      </rPr>
      <t>(ОУ с дневным режимом работы)</t>
    </r>
  </si>
  <si>
    <r>
      <t xml:space="preserve">Поволжское управление </t>
    </r>
    <r>
      <rPr>
        <sz val="9"/>
        <rFont val="Arial Cyr"/>
        <charset val="204"/>
      </rPr>
      <t>(ОУ с дневным режимом работы)</t>
    </r>
  </si>
  <si>
    <t>419 (50,5)</t>
  </si>
  <si>
    <t>2 (20%)</t>
  </si>
  <si>
    <t>419 (49,5%)</t>
  </si>
  <si>
    <t>231 (38,8%)</t>
  </si>
  <si>
    <t>238 (39,0%)</t>
  </si>
  <si>
    <t>650 (45,6%)</t>
  </si>
  <si>
    <t>657 (45,1%)</t>
  </si>
  <si>
    <t>659 (44,9%)</t>
  </si>
  <si>
    <t>6 (33,3%)</t>
  </si>
  <si>
    <t>14 (77,8%)</t>
  </si>
  <si>
    <t>19 (70,4%)</t>
  </si>
  <si>
    <t>0 (0%)</t>
  </si>
  <si>
    <t>37 (60,7%)</t>
  </si>
  <si>
    <t>13 (86,7%)</t>
  </si>
  <si>
    <t>13 (44,8%)</t>
  </si>
  <si>
    <t>29 (74,4%)</t>
  </si>
  <si>
    <t>19 (59,4%)</t>
  </si>
  <si>
    <t>5 (31,3%)</t>
  </si>
  <si>
    <t>1 (20,0%)</t>
  </si>
  <si>
    <t>35 (43,2%)</t>
  </si>
  <si>
    <t>19 (40,4%)</t>
  </si>
  <si>
    <t>43 (75,4%)</t>
  </si>
  <si>
    <t>38 (64,4%)</t>
  </si>
  <si>
    <t>1 (7,7%)</t>
  </si>
  <si>
    <t>72 (50,7%)</t>
  </si>
  <si>
    <t>18 (58,1%)</t>
  </si>
  <si>
    <t>1-2</t>
  </si>
  <si>
    <t>3-4</t>
  </si>
  <si>
    <t>6-7</t>
  </si>
  <si>
    <t>8</t>
  </si>
  <si>
    <t>9</t>
  </si>
  <si>
    <t>10</t>
  </si>
  <si>
    <t>11</t>
  </si>
  <si>
    <t>12</t>
  </si>
  <si>
    <t>13</t>
  </si>
  <si>
    <t>14</t>
  </si>
  <si>
    <t>18</t>
  </si>
  <si>
    <t>19</t>
  </si>
  <si>
    <t>20</t>
  </si>
  <si>
    <t>21</t>
  </si>
  <si>
    <t>22</t>
  </si>
  <si>
    <t>23</t>
  </si>
  <si>
    <t>Серпуховитова Г.М., методист  ГОУ ДПО ЦПК «Ресурсный центр» г.о.Новокуйбышевск</t>
  </si>
  <si>
    <t>Мониторинг показателей качества знаний и уровня обученности по МАТЕМАТИКЕ по итогам государственной (итоговой) аттестации на территории м.р.Волжский в 2010 - 2008 гг</t>
  </si>
  <si>
    <t>Адекватность системы внутреннего оценивания внешней оценке по МАТЕМАТИКЕ выпускников 9-х классов образовательных учреждений м.р.Волжский</t>
  </si>
  <si>
    <t>Показатели среднего балла по 5-балльной шкале  по МАТЕМАТИКЕ по итогам   ГИА на территории г.о.Новокуйбышевск в 2011 году</t>
  </si>
  <si>
    <t>Мониторинг показателей среднего балла и среднего балла по 5-балльной шкале  по МАТЕМАТИКЕ по итогам государственной (итоговой) аттестации на территории г.о.Новокуйбышевск в 2011 - 2009 гг</t>
  </si>
  <si>
    <t>Адекватность системы внутреннего оценивания внешней оценке по МАТЕМАТИКЕ выпускников 9-х классов образовательных учреждений г.о.Новокуйбышевск</t>
  </si>
  <si>
    <t>Адекватность системы внутреннего оценивания внешней оценке по ИСТОРИИ, ОБЩЕСТВОЗНАНИЮ, ГЕОГРАФИИ выпускников 9-х классов общеобразовательных учреждений г.о.Новокуйбышевск</t>
  </si>
  <si>
    <t>1484 (93%)</t>
  </si>
  <si>
    <t>866 (92%)</t>
  </si>
  <si>
    <t>1499 (93%)</t>
  </si>
  <si>
    <t>15-17</t>
  </si>
  <si>
    <t>24</t>
  </si>
  <si>
    <t>25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</si>
</sst>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69">
    <font>
      <sz val="10"/>
      <name val="Arial Cyr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 Cyr"/>
      <charset val="204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36"/>
      <name val="Arial Cyr"/>
      <charset val="204"/>
    </font>
    <font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sz val="16"/>
      <name val="Arial"/>
      <family val="2"/>
      <charset val="204"/>
    </font>
    <font>
      <b/>
      <sz val="18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000000"/>
      <name val="Tahoma"/>
      <family val="2"/>
      <charset val="204"/>
    </font>
    <font>
      <sz val="10"/>
      <name val="Arial"/>
      <family val="2"/>
      <charset val="204"/>
    </font>
    <font>
      <i/>
      <u/>
      <sz val="10"/>
      <name val="Arial"/>
      <family val="2"/>
      <charset val="204"/>
    </font>
    <font>
      <sz val="12"/>
      <name val="Arial Cyr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Arial Cyr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0"/>
      <color rgb="FF000000"/>
      <name val="Tahoma"/>
      <family val="2"/>
      <charset val="204"/>
    </font>
    <font>
      <b/>
      <sz val="10"/>
      <color indexed="8"/>
      <name val="Calibri"/>
      <family val="2"/>
      <charset val="204"/>
    </font>
    <font>
      <i/>
      <sz val="9"/>
      <color rgb="FF000000"/>
      <name val="Tahoma"/>
      <family val="2"/>
      <charset val="204"/>
    </font>
    <font>
      <sz val="20"/>
      <name val="Arial"/>
      <family val="2"/>
      <charset val="204"/>
    </font>
    <font>
      <b/>
      <sz val="20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7">
    <xf numFmtId="0" fontId="0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/>
    <xf numFmtId="0" fontId="2" fillId="0" borderId="0"/>
    <xf numFmtId="0" fontId="8" fillId="0" borderId="0"/>
  </cellStyleXfs>
  <cellXfs count="49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5" fillId="0" borderId="3" xfId="0" applyFont="1" applyBorder="1" applyAlignment="1">
      <alignment vertical="center" wrapText="1"/>
    </xf>
    <xf numFmtId="0" fontId="10" fillId="0" borderId="0" xfId="18" applyFont="1"/>
    <xf numFmtId="0" fontId="8" fillId="0" borderId="0" xfId="18"/>
    <xf numFmtId="0" fontId="12" fillId="0" borderId="0" xfId="0" applyFont="1" applyBorder="1" applyAlignment="1">
      <alignment horizontal="center" vertical="top" wrapText="1"/>
    </xf>
    <xf numFmtId="0" fontId="13" fillId="0" borderId="0" xfId="0" applyFont="1"/>
    <xf numFmtId="0" fontId="7" fillId="0" borderId="1" xfId="18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18" applyFont="1" applyBorder="1" applyAlignment="1">
      <alignment horizontal="center" vertical="center" wrapText="1"/>
    </xf>
    <xf numFmtId="0" fontId="16" fillId="0" borderId="0" xfId="16"/>
    <xf numFmtId="0" fontId="16" fillId="0" borderId="0" xfId="20"/>
    <xf numFmtId="0" fontId="14" fillId="0" borderId="0" xfId="16" applyFont="1" applyBorder="1" applyAlignment="1">
      <alignment horizontal="left" vertical="top" wrapText="1"/>
    </xf>
    <xf numFmtId="0" fontId="14" fillId="0" borderId="4" xfId="16" applyFont="1" applyBorder="1" applyAlignment="1">
      <alignment horizontal="left" vertical="top" wrapText="1"/>
    </xf>
    <xf numFmtId="0" fontId="14" fillId="0" borderId="4" xfId="16" applyFont="1" applyBorder="1"/>
    <xf numFmtId="0" fontId="11" fillId="0" borderId="0" xfId="0" applyFont="1" applyAlignment="1">
      <alignment vertical="top" wrapText="1"/>
    </xf>
    <xf numFmtId="0" fontId="8" fillId="0" borderId="0" xfId="18" applyFont="1"/>
    <xf numFmtId="0" fontId="8" fillId="0" borderId="2" xfId="18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8" fillId="0" borderId="2" xfId="18" applyFont="1" applyFill="1" applyBorder="1" applyAlignment="1">
      <alignment horizontal="center"/>
    </xf>
    <xf numFmtId="165" fontId="8" fillId="0" borderId="2" xfId="18" applyNumberFormat="1" applyFont="1" applyFill="1" applyBorder="1" applyAlignment="1">
      <alignment horizontal="center"/>
    </xf>
    <xf numFmtId="165" fontId="2" fillId="0" borderId="2" xfId="2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2" xfId="18" applyFont="1" applyBorder="1" applyAlignment="1">
      <alignment horizontal="left" vertical="top" wrapText="1"/>
    </xf>
    <xf numFmtId="164" fontId="14" fillId="0" borderId="0" xfId="16" applyNumberFormat="1" applyFont="1" applyFill="1" applyBorder="1"/>
    <xf numFmtId="164" fontId="14" fillId="0" borderId="4" xfId="16" applyNumberFormat="1" applyFont="1" applyFill="1" applyBorder="1"/>
    <xf numFmtId="0" fontId="7" fillId="0" borderId="2" xfId="16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2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horizontal="center"/>
    </xf>
    <xf numFmtId="164" fontId="16" fillId="0" borderId="0" xfId="16" applyNumberFormat="1"/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8" fillId="0" borderId="3" xfId="18" applyFont="1" applyBorder="1" applyAlignment="1">
      <alignment horizontal="center"/>
    </xf>
    <xf numFmtId="0" fontId="8" fillId="0" borderId="3" xfId="18" applyFont="1" applyFill="1" applyBorder="1" applyAlignment="1">
      <alignment horizontal="center"/>
    </xf>
    <xf numFmtId="0" fontId="15" fillId="0" borderId="6" xfId="18" applyFont="1" applyFill="1" applyBorder="1" applyAlignment="1">
      <alignment horizontal="left" vertical="center"/>
    </xf>
    <xf numFmtId="0" fontId="15" fillId="0" borderId="6" xfId="18" applyFont="1" applyFill="1" applyBorder="1" applyAlignment="1">
      <alignment horizontal="center" vertical="center"/>
    </xf>
    <xf numFmtId="165" fontId="2" fillId="0" borderId="3" xfId="2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5" fillId="0" borderId="6" xfId="18" applyFont="1" applyBorder="1" applyAlignment="1">
      <alignment wrapText="1"/>
    </xf>
    <xf numFmtId="165" fontId="15" fillId="0" borderId="6" xfId="18" applyNumberFormat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3" fontId="15" fillId="0" borderId="6" xfId="18" applyNumberFormat="1" applyFont="1" applyBorder="1" applyAlignment="1">
      <alignment horizontal="center"/>
    </xf>
    <xf numFmtId="0" fontId="2" fillId="0" borderId="3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65" fontId="4" fillId="0" borderId="6" xfId="21" applyNumberFormat="1" applyFont="1" applyBorder="1" applyAlignment="1">
      <alignment horizontal="center"/>
    </xf>
    <xf numFmtId="0" fontId="11" fillId="0" borderId="0" xfId="16" applyFont="1" applyAlignment="1">
      <alignment horizontal="center" vertical="top" wrapText="1"/>
    </xf>
    <xf numFmtId="0" fontId="16" fillId="0" borderId="7" xfId="16" applyBorder="1"/>
    <xf numFmtId="0" fontId="15" fillId="0" borderId="8" xfId="20" applyFont="1" applyFill="1" applyBorder="1"/>
    <xf numFmtId="0" fontId="16" fillId="0" borderId="8" xfId="16" applyBorder="1"/>
    <xf numFmtId="0" fontId="15" fillId="0" borderId="8" xfId="16" applyFont="1" applyBorder="1"/>
    <xf numFmtId="0" fontId="15" fillId="0" borderId="7" xfId="16" applyFont="1" applyBorder="1"/>
    <xf numFmtId="0" fontId="23" fillId="0" borderId="0" xfId="19" applyFont="1" applyAlignment="1">
      <alignment horizontal="center" wrapText="1"/>
    </xf>
    <xf numFmtId="0" fontId="16" fillId="0" borderId="0" xfId="19"/>
    <xf numFmtId="0" fontId="25" fillId="0" borderId="0" xfId="19" applyFont="1" applyAlignment="1">
      <alignment horizontal="center"/>
    </xf>
    <xf numFmtId="0" fontId="26" fillId="0" borderId="0" xfId="19" applyFont="1" applyAlignment="1">
      <alignment horizontal="center"/>
    </xf>
    <xf numFmtId="0" fontId="27" fillId="0" borderId="0" xfId="19" applyFont="1" applyAlignment="1">
      <alignment horizontal="center"/>
    </xf>
    <xf numFmtId="0" fontId="28" fillId="0" borderId="0" xfId="19" applyFont="1" applyAlignment="1">
      <alignment horizontal="center"/>
    </xf>
    <xf numFmtId="0" fontId="4" fillId="0" borderId="1" xfId="0" applyFont="1" applyBorder="1"/>
    <xf numFmtId="0" fontId="8" fillId="0" borderId="2" xfId="18" applyFont="1" applyFill="1" applyBorder="1"/>
    <xf numFmtId="0" fontId="10" fillId="0" borderId="0" xfId="18" applyFont="1" applyFill="1"/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0" borderId="0" xfId="16" applyFont="1"/>
    <xf numFmtId="9" fontId="14" fillId="0" borderId="0" xfId="21" applyFont="1" applyFill="1" applyBorder="1"/>
    <xf numFmtId="9" fontId="14" fillId="0" borderId="4" xfId="21" applyFont="1" applyFill="1" applyBorder="1"/>
    <xf numFmtId="9" fontId="14" fillId="0" borderId="4" xfId="21" applyFont="1" applyBorder="1"/>
    <xf numFmtId="0" fontId="8" fillId="0" borderId="0" xfId="2"/>
    <xf numFmtId="0" fontId="7" fillId="0" borderId="9" xfId="2" applyFont="1" applyBorder="1" applyAlignment="1">
      <alignment horizontal="left" vertical="center"/>
    </xf>
    <xf numFmtId="0" fontId="8" fillId="0" borderId="0" xfId="2" applyBorder="1" applyAlignment="1">
      <alignment horizontal="left" vertical="center"/>
    </xf>
    <xf numFmtId="0" fontId="21" fillId="0" borderId="0" xfId="2" applyFont="1" applyBorder="1" applyAlignment="1">
      <alignment horizontal="left" vertical="center" wrapText="1"/>
    </xf>
    <xf numFmtId="1" fontId="7" fillId="0" borderId="2" xfId="17" applyNumberFormat="1" applyFont="1" applyFill="1" applyBorder="1" applyAlignment="1">
      <alignment horizontal="center" vertical="center"/>
    </xf>
    <xf numFmtId="0" fontId="41" fillId="0" borderId="0" xfId="2" applyFont="1"/>
    <xf numFmtId="0" fontId="8" fillId="0" borderId="0" xfId="2" applyFont="1" applyAlignment="1">
      <alignment horizontal="left"/>
    </xf>
    <xf numFmtId="0" fontId="8" fillId="0" borderId="0" xfId="2" applyAlignment="1">
      <alignment horizontal="right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ill="1" applyBorder="1" applyAlignment="1">
      <alignment horizontal="center" vertical="center" wrapText="1"/>
    </xf>
    <xf numFmtId="2" fontId="8" fillId="0" borderId="2" xfId="2" applyNumberFormat="1" applyBorder="1" applyAlignment="1">
      <alignment horizontal="center" vertical="center"/>
    </xf>
    <xf numFmtId="2" fontId="7" fillId="0" borderId="2" xfId="2" applyNumberFormat="1" applyFont="1" applyBorder="1" applyAlignment="1">
      <alignment horizontal="center" vertical="center"/>
    </xf>
    <xf numFmtId="0" fontId="8" fillId="0" borderId="0" xfId="2" applyBorder="1" applyAlignment="1">
      <alignment horizontal="left" vertical="center" wrapText="1"/>
    </xf>
    <xf numFmtId="0" fontId="8" fillId="0" borderId="0" xfId="2" applyFill="1" applyBorder="1" applyAlignment="1">
      <alignment horizontal="left" vertical="center" wrapText="1"/>
    </xf>
    <xf numFmtId="0" fontId="8" fillId="0" borderId="4" xfId="2" applyBorder="1" applyAlignment="1">
      <alignment horizontal="left" vertical="center" wrapText="1"/>
    </xf>
    <xf numFmtId="0" fontId="8" fillId="0" borderId="4" xfId="2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165" fontId="8" fillId="0" borderId="0" xfId="2" applyNumberFormat="1" applyFill="1" applyBorder="1" applyAlignment="1">
      <alignment horizontal="left" vertical="center" wrapText="1"/>
    </xf>
    <xf numFmtId="165" fontId="8" fillId="0" borderId="4" xfId="2" applyNumberFormat="1" applyFill="1" applyBorder="1" applyAlignment="1">
      <alignment horizontal="left" vertical="center" wrapText="1"/>
    </xf>
    <xf numFmtId="0" fontId="8" fillId="0" borderId="2" xfId="2" applyNumberFormat="1" applyBorder="1" applyAlignment="1">
      <alignment horizontal="center" vertical="center"/>
    </xf>
    <xf numFmtId="2" fontId="8" fillId="0" borderId="0" xfId="2" applyNumberFormat="1" applyFill="1" applyBorder="1" applyAlignment="1">
      <alignment horizontal="left" vertical="center" wrapText="1"/>
    </xf>
    <xf numFmtId="2" fontId="8" fillId="0" borderId="4" xfId="2" applyNumberForma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/>
    </xf>
    <xf numFmtId="0" fontId="8" fillId="0" borderId="0" xfId="2" applyFill="1" applyBorder="1" applyAlignment="1">
      <alignment horizontal="left" vertical="center"/>
    </xf>
    <xf numFmtId="0" fontId="8" fillId="0" borderId="0" xfId="20" applyFont="1"/>
    <xf numFmtId="0" fontId="0" fillId="0" borderId="2" xfId="0" applyNumberFormat="1" applyFill="1" applyBorder="1" applyAlignment="1">
      <alignment horizontal="center" vertical="center"/>
    </xf>
    <xf numFmtId="0" fontId="24" fillId="0" borderId="0" xfId="19" applyFont="1" applyAlignment="1">
      <alignment horizontal="center" vertical="center" wrapText="1"/>
    </xf>
    <xf numFmtId="0" fontId="8" fillId="0" borderId="0" xfId="19" applyFont="1" applyAlignment="1">
      <alignment horizontal="center"/>
    </xf>
    <xf numFmtId="0" fontId="15" fillId="0" borderId="10" xfId="18" applyFont="1" applyBorder="1" applyAlignment="1">
      <alignment wrapText="1"/>
    </xf>
    <xf numFmtId="3" fontId="15" fillId="0" borderId="10" xfId="18" applyNumberFormat="1" applyFont="1" applyBorder="1" applyAlignment="1">
      <alignment horizontal="center"/>
    </xf>
    <xf numFmtId="165" fontId="15" fillId="0" borderId="10" xfId="18" applyNumberFormat="1" applyFont="1" applyBorder="1" applyAlignment="1">
      <alignment horizontal="center"/>
    </xf>
    <xf numFmtId="0" fontId="21" fillId="0" borderId="2" xfId="18" applyFont="1" applyBorder="1" applyAlignment="1">
      <alignment horizontal="center" vertical="center" wrapText="1"/>
    </xf>
    <xf numFmtId="0" fontId="15" fillId="0" borderId="8" xfId="17" applyFont="1" applyBorder="1"/>
    <xf numFmtId="0" fontId="8" fillId="0" borderId="0" xfId="17" applyFont="1"/>
    <xf numFmtId="0" fontId="8" fillId="0" borderId="8" xfId="17" applyBorder="1"/>
    <xf numFmtId="0" fontId="8" fillId="0" borderId="7" xfId="17" applyBorder="1"/>
    <xf numFmtId="0" fontId="15" fillId="0" borderId="7" xfId="17" applyFont="1" applyBorder="1"/>
    <xf numFmtId="0" fontId="14" fillId="0" borderId="0" xfId="17" applyFont="1" applyBorder="1" applyAlignment="1">
      <alignment horizontal="left" vertical="top" wrapText="1"/>
    </xf>
    <xf numFmtId="0" fontId="14" fillId="0" borderId="4" xfId="17" applyFont="1" applyBorder="1" applyAlignment="1">
      <alignment horizontal="left" vertical="top" wrapText="1"/>
    </xf>
    <xf numFmtId="164" fontId="16" fillId="0" borderId="0" xfId="20" applyNumberFormat="1"/>
    <xf numFmtId="0" fontId="8" fillId="0" borderId="2" xfId="18" applyFont="1" applyBorder="1" applyAlignment="1">
      <alignment horizontal="left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8" fillId="0" borderId="3" xfId="18" applyFont="1" applyBorder="1" applyAlignment="1">
      <alignment horizontal="left" vertical="center"/>
    </xf>
    <xf numFmtId="0" fontId="8" fillId="0" borderId="2" xfId="18" applyFont="1" applyFill="1" applyBorder="1" applyAlignment="1">
      <alignment horizontal="center" vertical="center"/>
    </xf>
    <xf numFmtId="165" fontId="8" fillId="0" borderId="2" xfId="18" applyNumberFormat="1" applyFont="1" applyFill="1" applyBorder="1" applyAlignment="1">
      <alignment horizontal="center" vertical="center"/>
    </xf>
    <xf numFmtId="0" fontId="8" fillId="0" borderId="2" xfId="18" applyFont="1" applyBorder="1" applyAlignment="1">
      <alignment horizontal="center" vertical="center"/>
    </xf>
    <xf numFmtId="165" fontId="8" fillId="0" borderId="2" xfId="18" applyNumberFormat="1" applyFont="1" applyBorder="1" applyAlignment="1">
      <alignment horizontal="center" vertical="center"/>
    </xf>
    <xf numFmtId="0" fontId="8" fillId="0" borderId="3" xfId="18" applyFont="1" applyBorder="1" applyAlignment="1">
      <alignment horizontal="center" vertical="center"/>
    </xf>
    <xf numFmtId="165" fontId="8" fillId="0" borderId="3" xfId="18" applyNumberFormat="1" applyFont="1" applyBorder="1" applyAlignment="1">
      <alignment horizontal="center" vertical="center"/>
    </xf>
    <xf numFmtId="0" fontId="35" fillId="0" borderId="2" xfId="0" applyFont="1" applyBorder="1" applyAlignment="1">
      <alignment vertical="top" wrapText="1"/>
    </xf>
    <xf numFmtId="0" fontId="44" fillId="0" borderId="2" xfId="0" applyFont="1" applyBorder="1" applyAlignment="1">
      <alignment horizontal="right" vertical="top" wrapText="1"/>
    </xf>
    <xf numFmtId="10" fontId="0" fillId="0" borderId="0" xfId="0" applyNumberFormat="1"/>
    <xf numFmtId="0" fontId="37" fillId="0" borderId="2" xfId="0" applyFont="1" applyBorder="1" applyAlignment="1">
      <alignment wrapText="1"/>
    </xf>
    <xf numFmtId="0" fontId="37" fillId="0" borderId="2" xfId="0" applyFont="1" applyBorder="1" applyAlignment="1">
      <alignment vertical="top" wrapText="1"/>
    </xf>
    <xf numFmtId="0" fontId="33" fillId="0" borderId="2" xfId="0" applyFont="1" applyBorder="1" applyAlignment="1">
      <alignment wrapText="1"/>
    </xf>
    <xf numFmtId="10" fontId="37" fillId="0" borderId="2" xfId="0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16" fillId="0" borderId="0" xfId="21" applyNumberFormat="1" applyFont="1"/>
    <xf numFmtId="0" fontId="14" fillId="0" borderId="2" xfId="16" applyFont="1" applyBorder="1" applyAlignment="1">
      <alignment horizontal="left" vertical="top" wrapText="1"/>
    </xf>
    <xf numFmtId="0" fontId="16" fillId="0" borderId="13" xfId="16" applyBorder="1"/>
    <xf numFmtId="164" fontId="14" fillId="0" borderId="2" xfId="21" applyNumberFormat="1" applyFont="1" applyFill="1" applyBorder="1" applyAlignment="1">
      <alignment horizontal="center" vertical="center"/>
    </xf>
    <xf numFmtId="0" fontId="7" fillId="0" borderId="0" xfId="2" applyFont="1"/>
    <xf numFmtId="0" fontId="46" fillId="0" borderId="2" xfId="30" applyBorder="1" applyAlignment="1">
      <alignment horizontal="left" vertical="center"/>
    </xf>
    <xf numFmtId="1" fontId="46" fillId="0" borderId="2" xfId="30" applyNumberFormat="1" applyBorder="1" applyAlignment="1">
      <alignment horizontal="center" vertical="center"/>
    </xf>
    <xf numFmtId="9" fontId="8" fillId="0" borderId="2" xfId="31" applyFont="1" applyBorder="1" applyAlignment="1">
      <alignment horizontal="center" vertical="center"/>
    </xf>
    <xf numFmtId="9" fontId="0" fillId="0" borderId="2" xfId="31" applyFont="1" applyBorder="1" applyAlignment="1">
      <alignment horizontal="center" vertical="center"/>
    </xf>
    <xf numFmtId="9" fontId="8" fillId="0" borderId="2" xfId="32" applyFont="1" applyFill="1" applyBorder="1" applyAlignment="1">
      <alignment horizontal="center" vertical="center"/>
    </xf>
    <xf numFmtId="2" fontId="46" fillId="0" borderId="2" xfId="30" applyNumberFormat="1" applyBorder="1" applyAlignment="1">
      <alignment horizontal="center" vertical="center"/>
    </xf>
    <xf numFmtId="2" fontId="7" fillId="0" borderId="2" xfId="30" applyNumberFormat="1" applyFont="1" applyBorder="1" applyAlignment="1">
      <alignment horizontal="center" vertical="center"/>
    </xf>
    <xf numFmtId="0" fontId="46" fillId="0" borderId="13" xfId="30" applyBorder="1" applyAlignment="1">
      <alignment horizontal="left" vertical="center"/>
    </xf>
    <xf numFmtId="1" fontId="46" fillId="0" borderId="13" xfId="30" applyNumberFormat="1" applyBorder="1" applyAlignment="1">
      <alignment horizontal="center" vertical="center"/>
    </xf>
    <xf numFmtId="9" fontId="8" fillId="0" borderId="13" xfId="31" applyFont="1" applyBorder="1" applyAlignment="1">
      <alignment horizontal="center" vertical="center"/>
    </xf>
    <xf numFmtId="9" fontId="0" fillId="0" borderId="13" xfId="31" applyFont="1" applyBorder="1" applyAlignment="1">
      <alignment horizontal="center" vertical="center"/>
    </xf>
    <xf numFmtId="9" fontId="8" fillId="0" borderId="13" xfId="32" applyFont="1" applyFill="1" applyBorder="1" applyAlignment="1">
      <alignment horizontal="center" vertical="center"/>
    </xf>
    <xf numFmtId="2" fontId="46" fillId="0" borderId="13" xfId="30" applyNumberFormat="1" applyBorder="1" applyAlignment="1">
      <alignment horizontal="center" vertical="center"/>
    </xf>
    <xf numFmtId="2" fontId="7" fillId="0" borderId="13" xfId="30" applyNumberFormat="1" applyFont="1" applyBorder="1" applyAlignment="1">
      <alignment horizontal="center" vertical="center"/>
    </xf>
    <xf numFmtId="0" fontId="7" fillId="0" borderId="12" xfId="2" applyFont="1" applyBorder="1" applyAlignment="1">
      <alignment wrapText="1"/>
    </xf>
    <xf numFmtId="1" fontId="7" fillId="0" borderId="12" xfId="17" applyNumberFormat="1" applyFont="1" applyFill="1" applyBorder="1" applyAlignment="1">
      <alignment horizontal="center" vertical="center"/>
    </xf>
    <xf numFmtId="165" fontId="7" fillId="0" borderId="12" xfId="33" applyNumberFormat="1" applyFont="1" applyFill="1" applyBorder="1" applyAlignment="1">
      <alignment horizontal="center" vertical="center"/>
    </xf>
    <xf numFmtId="9" fontId="7" fillId="0" borderId="12" xfId="33" applyFont="1" applyFill="1" applyBorder="1" applyAlignment="1">
      <alignment horizontal="center" vertical="center"/>
    </xf>
    <xf numFmtId="2" fontId="7" fillId="0" borderId="12" xfId="17" applyNumberFormat="1" applyFont="1" applyFill="1" applyBorder="1" applyAlignment="1">
      <alignment horizontal="center" vertical="center"/>
    </xf>
    <xf numFmtId="0" fontId="7" fillId="0" borderId="12" xfId="17" applyFont="1" applyFill="1" applyBorder="1" applyAlignment="1">
      <alignment horizontal="center" vertical="center"/>
    </xf>
    <xf numFmtId="0" fontId="7" fillId="0" borderId="1" xfId="2" applyFont="1" applyBorder="1" applyAlignment="1">
      <alignment wrapText="1"/>
    </xf>
    <xf numFmtId="1" fontId="7" fillId="0" borderId="1" xfId="17" applyNumberFormat="1" applyFont="1" applyFill="1" applyBorder="1" applyAlignment="1">
      <alignment horizontal="center" vertical="center"/>
    </xf>
    <xf numFmtId="165" fontId="7" fillId="0" borderId="1" xfId="33" applyNumberFormat="1" applyFont="1" applyFill="1" applyBorder="1" applyAlignment="1">
      <alignment horizontal="center" vertical="center"/>
    </xf>
    <xf numFmtId="9" fontId="7" fillId="0" borderId="1" xfId="33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/>
    </xf>
    <xf numFmtId="2" fontId="7" fillId="0" borderId="1" xfId="17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48" fillId="0" borderId="0" xfId="0" applyFont="1"/>
    <xf numFmtId="2" fontId="14" fillId="0" borderId="2" xfId="21" applyNumberFormat="1" applyFont="1" applyFill="1" applyBorder="1" applyAlignment="1">
      <alignment horizontal="center" vertical="center"/>
    </xf>
    <xf numFmtId="0" fontId="14" fillId="0" borderId="2" xfId="16" applyFont="1" applyBorder="1" applyAlignment="1">
      <alignment horizontal="center" vertical="top" wrapText="1"/>
    </xf>
    <xf numFmtId="0" fontId="7" fillId="0" borderId="13" xfId="16" applyFont="1" applyBorder="1" applyAlignment="1">
      <alignment horizontal="center" vertical="center" wrapText="1"/>
    </xf>
    <xf numFmtId="165" fontId="14" fillId="0" borderId="2" xfId="21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center" wrapText="1"/>
    </xf>
    <xf numFmtId="0" fontId="49" fillId="0" borderId="2" xfId="34" applyFont="1" applyFill="1" applyBorder="1" applyAlignment="1">
      <alignment horizontal="center" vertical="center" wrapText="1"/>
    </xf>
    <xf numFmtId="9" fontId="49" fillId="0" borderId="2" xfId="21" applyFont="1" applyBorder="1" applyAlignment="1">
      <alignment horizontal="center" vertical="center" wrapText="1"/>
    </xf>
    <xf numFmtId="0" fontId="0" fillId="0" borderId="2" xfId="0" applyFill="1" applyBorder="1"/>
    <xf numFmtId="0" fontId="49" fillId="0" borderId="2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65" fontId="0" fillId="0" borderId="2" xfId="21" applyNumberFormat="1" applyFont="1" applyFill="1" applyBorder="1" applyAlignment="1">
      <alignment horizontal="center" vertical="center"/>
    </xf>
    <xf numFmtId="0" fontId="16" fillId="0" borderId="13" xfId="16" applyBorder="1" applyAlignment="1">
      <alignment horizontal="center" vertical="center"/>
    </xf>
    <xf numFmtId="0" fontId="14" fillId="0" borderId="2" xfId="16" applyFont="1" applyBorder="1" applyAlignment="1">
      <alignment horizontal="center" vertical="center" wrapText="1"/>
    </xf>
    <xf numFmtId="165" fontId="14" fillId="0" borderId="2" xfId="20" applyNumberFormat="1" applyFont="1" applyFill="1" applyBorder="1" applyAlignment="1">
      <alignment horizontal="center" vertical="center"/>
    </xf>
    <xf numFmtId="0" fontId="14" fillId="0" borderId="2" xfId="16" applyFont="1" applyBorder="1" applyAlignment="1">
      <alignment horizontal="left" vertical="center" wrapText="1"/>
    </xf>
    <xf numFmtId="0" fontId="8" fillId="0" borderId="2" xfId="2" applyBorder="1"/>
    <xf numFmtId="0" fontId="8" fillId="0" borderId="2" xfId="2" applyNumberFormat="1" applyBorder="1" applyAlignment="1">
      <alignment horizontal="center"/>
    </xf>
    <xf numFmtId="165" fontId="7" fillId="0" borderId="2" xfId="32" applyNumberFormat="1" applyFont="1" applyFill="1" applyBorder="1" applyAlignment="1">
      <alignment horizontal="center" vertical="center"/>
    </xf>
    <xf numFmtId="165" fontId="8" fillId="0" borderId="2" xfId="32" applyNumberFormat="1" applyFont="1" applyFill="1" applyBorder="1" applyAlignment="1">
      <alignment horizontal="center" vertical="center"/>
    </xf>
    <xf numFmtId="0" fontId="8" fillId="0" borderId="13" xfId="2" applyBorder="1"/>
    <xf numFmtId="0" fontId="8" fillId="0" borderId="13" xfId="2" applyNumberFormat="1" applyBorder="1" applyAlignment="1">
      <alignment horizontal="center"/>
    </xf>
    <xf numFmtId="2" fontId="7" fillId="0" borderId="13" xfId="2" applyNumberFormat="1" applyFont="1" applyBorder="1" applyAlignment="1">
      <alignment horizontal="center" vertical="center"/>
    </xf>
    <xf numFmtId="1" fontId="7" fillId="0" borderId="13" xfId="17" applyNumberFormat="1" applyFont="1" applyFill="1" applyBorder="1" applyAlignment="1">
      <alignment horizontal="center" vertical="center"/>
    </xf>
    <xf numFmtId="2" fontId="8" fillId="0" borderId="13" xfId="2" applyNumberFormat="1" applyBorder="1" applyAlignment="1">
      <alignment horizontal="center" vertical="center"/>
    </xf>
    <xf numFmtId="165" fontId="7" fillId="0" borderId="13" xfId="32" applyNumberFormat="1" applyFont="1" applyFill="1" applyBorder="1" applyAlignment="1">
      <alignment horizontal="center" vertical="center"/>
    </xf>
    <xf numFmtId="165" fontId="8" fillId="0" borderId="13" xfId="32" applyNumberFormat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1" fontId="15" fillId="0" borderId="1" xfId="17" applyNumberFormat="1" applyFont="1" applyFill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9" fontId="15" fillId="0" borderId="1" xfId="32" applyFont="1" applyFill="1" applyBorder="1" applyAlignment="1">
      <alignment horizontal="center" vertical="center"/>
    </xf>
    <xf numFmtId="1" fontId="15" fillId="0" borderId="2" xfId="17" applyNumberFormat="1" applyFont="1" applyFill="1" applyBorder="1" applyAlignment="1">
      <alignment horizontal="center" vertical="center"/>
    </xf>
    <xf numFmtId="2" fontId="15" fillId="0" borderId="1" xfId="17" applyNumberFormat="1" applyFont="1" applyFill="1" applyBorder="1" applyAlignment="1">
      <alignment horizontal="center" vertical="center"/>
    </xf>
    <xf numFmtId="165" fontId="15" fillId="0" borderId="1" xfId="3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 wrapText="1"/>
    </xf>
    <xf numFmtId="9" fontId="15" fillId="0" borderId="2" xfId="3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left" vertical="center" wrapText="1"/>
    </xf>
    <xf numFmtId="0" fontId="48" fillId="0" borderId="2" xfId="0" applyFont="1" applyFill="1" applyBorder="1" applyAlignment="1">
      <alignment horizontal="center" vertical="center" wrapText="1"/>
    </xf>
    <xf numFmtId="10" fontId="33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wrapText="1"/>
    </xf>
    <xf numFmtId="0" fontId="8" fillId="0" borderId="2" xfId="18" applyFont="1" applyFill="1" applyBorder="1" applyAlignment="1" applyProtection="1">
      <alignment horizontal="center"/>
      <protection locked="0"/>
    </xf>
    <xf numFmtId="0" fontId="46" fillId="0" borderId="2" xfId="30" applyFill="1" applyBorder="1" applyAlignment="1">
      <alignment horizontal="left" vertical="center"/>
    </xf>
    <xf numFmtId="1" fontId="46" fillId="0" borderId="2" xfId="30" applyNumberFormat="1" applyFill="1" applyBorder="1" applyAlignment="1">
      <alignment horizontal="center" vertical="center"/>
    </xf>
    <xf numFmtId="2" fontId="7" fillId="0" borderId="2" xfId="30" applyNumberFormat="1" applyFont="1" applyFill="1" applyBorder="1" applyAlignment="1">
      <alignment horizontal="center" vertical="center"/>
    </xf>
    <xf numFmtId="2" fontId="46" fillId="0" borderId="2" xfId="30" applyNumberFormat="1" applyFill="1" applyBorder="1" applyAlignment="1">
      <alignment horizontal="center" vertical="center"/>
    </xf>
    <xf numFmtId="9" fontId="8" fillId="0" borderId="2" xfId="31" applyFont="1" applyFill="1" applyBorder="1" applyAlignment="1">
      <alignment horizontal="center" vertical="center"/>
    </xf>
    <xf numFmtId="9" fontId="0" fillId="0" borderId="2" xfId="31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wrapText="1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vertical="center" wrapText="1"/>
    </xf>
    <xf numFmtId="10" fontId="33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10" fontId="40" fillId="0" borderId="0" xfId="0" applyNumberFormat="1" applyFont="1" applyBorder="1" applyAlignment="1">
      <alignment horizontal="center" vertical="center" wrapText="1"/>
    </xf>
    <xf numFmtId="164" fontId="41" fillId="0" borderId="0" xfId="2" applyNumberFormat="1" applyFont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4" fontId="8" fillId="0" borderId="0" xfId="2" applyNumberFormat="1"/>
    <xf numFmtId="0" fontId="7" fillId="0" borderId="0" xfId="2" applyFont="1" applyBorder="1" applyAlignment="1">
      <alignment horizontal="left" vertical="center"/>
    </xf>
    <xf numFmtId="9" fontId="8" fillId="0" borderId="0" xfId="21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164" fontId="7" fillId="0" borderId="4" xfId="2" applyNumberFormat="1" applyFont="1" applyFill="1" applyBorder="1" applyAlignment="1">
      <alignment horizontal="left" vertical="center" wrapText="1"/>
    </xf>
    <xf numFmtId="2" fontId="15" fillId="0" borderId="2" xfId="17" applyNumberFormat="1" applyFont="1" applyFill="1" applyBorder="1" applyAlignment="1">
      <alignment horizontal="center" vertical="center"/>
    </xf>
    <xf numFmtId="9" fontId="7" fillId="0" borderId="4" xfId="2" applyNumberFormat="1" applyFont="1" applyFill="1" applyBorder="1" applyAlignment="1">
      <alignment horizontal="left" vertical="center" wrapText="1"/>
    </xf>
    <xf numFmtId="9" fontId="8" fillId="0" borderId="4" xfId="21" applyFont="1" applyBorder="1" applyAlignment="1">
      <alignment horizontal="left" vertical="center" wrapText="1"/>
    </xf>
    <xf numFmtId="0" fontId="8" fillId="0" borderId="0" xfId="2" applyBorder="1"/>
    <xf numFmtId="165" fontId="15" fillId="0" borderId="2" xfId="21" applyNumberFormat="1" applyFont="1" applyFill="1" applyBorder="1" applyAlignment="1">
      <alignment horizontal="center" vertical="center"/>
    </xf>
    <xf numFmtId="164" fontId="15" fillId="0" borderId="2" xfId="17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165" fontId="8" fillId="0" borderId="0" xfId="3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wrapText="1"/>
    </xf>
    <xf numFmtId="1" fontId="15" fillId="0" borderId="0" xfId="17" applyNumberFormat="1" applyFont="1" applyFill="1" applyBorder="1" applyAlignment="1">
      <alignment horizontal="center" vertical="center"/>
    </xf>
    <xf numFmtId="165" fontId="15" fillId="0" borderId="0" xfId="32" applyNumberFormat="1" applyFont="1" applyFill="1" applyBorder="1" applyAlignment="1">
      <alignment horizontal="center" vertical="center"/>
    </xf>
    <xf numFmtId="1" fontId="8" fillId="0" borderId="0" xfId="21" applyNumberFormat="1" applyFont="1" applyFill="1" applyBorder="1" applyAlignment="1">
      <alignment horizontal="center" vertical="center"/>
    </xf>
    <xf numFmtId="165" fontId="57" fillId="0" borderId="2" xfId="3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1" fontId="11" fillId="0" borderId="2" xfId="17" applyNumberFormat="1" applyFont="1" applyFill="1" applyBorder="1" applyAlignment="1">
      <alignment horizontal="center" vertical="center"/>
    </xf>
    <xf numFmtId="165" fontId="11" fillId="0" borderId="2" xfId="32" applyNumberFormat="1" applyFont="1" applyFill="1" applyBorder="1" applyAlignment="1">
      <alignment horizontal="center" vertical="center"/>
    </xf>
    <xf numFmtId="1" fontId="57" fillId="0" borderId="2" xfId="21" applyNumberFormat="1" applyFont="1" applyFill="1" applyBorder="1" applyAlignment="1">
      <alignment horizontal="center" vertical="center"/>
    </xf>
    <xf numFmtId="0" fontId="57" fillId="0" borderId="2" xfId="2" applyFont="1" applyFill="1" applyBorder="1" applyAlignment="1">
      <alignment horizontal="center" vertical="center"/>
    </xf>
    <xf numFmtId="0" fontId="57" fillId="0" borderId="2" xfId="2" applyNumberFormat="1" applyFont="1" applyFill="1" applyBorder="1" applyAlignment="1">
      <alignment horizontal="center" vertical="center"/>
    </xf>
    <xf numFmtId="0" fontId="48" fillId="0" borderId="2" xfId="0" applyNumberFormat="1" applyFont="1" applyFill="1" applyBorder="1" applyAlignment="1">
      <alignment horizontal="center" vertical="center"/>
    </xf>
    <xf numFmtId="165" fontId="48" fillId="0" borderId="2" xfId="21" applyNumberFormat="1" applyFont="1" applyFill="1" applyBorder="1" applyAlignment="1">
      <alignment horizontal="center" vertical="center"/>
    </xf>
    <xf numFmtId="9" fontId="48" fillId="0" borderId="2" xfId="21" applyFont="1" applyFill="1" applyBorder="1" applyAlignment="1">
      <alignment horizontal="center" vertical="center"/>
    </xf>
    <xf numFmtId="0" fontId="57" fillId="0" borderId="2" xfId="2" applyFont="1" applyFill="1" applyBorder="1" applyAlignment="1">
      <alignment horizontal="left" vertical="center"/>
    </xf>
    <xf numFmtId="0" fontId="58" fillId="0" borderId="2" xfId="2" applyFont="1" applyBorder="1" applyAlignment="1">
      <alignment horizontal="center" vertical="center"/>
    </xf>
    <xf numFmtId="1" fontId="11" fillId="0" borderId="2" xfId="21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1" fontId="11" fillId="0" borderId="1" xfId="17" applyNumberFormat="1" applyFont="1" applyFill="1" applyBorder="1" applyAlignment="1">
      <alignment horizontal="center" vertical="center"/>
    </xf>
    <xf numFmtId="165" fontId="11" fillId="0" borderId="1" xfId="32" applyNumberFormat="1" applyFont="1" applyFill="1" applyBorder="1" applyAlignment="1">
      <alignment horizontal="center" vertical="center"/>
    </xf>
    <xf numFmtId="1" fontId="11" fillId="0" borderId="1" xfId="21" applyNumberFormat="1" applyFont="1" applyFill="1" applyBorder="1" applyAlignment="1">
      <alignment horizontal="center" vertical="center"/>
    </xf>
    <xf numFmtId="0" fontId="57" fillId="0" borderId="13" xfId="2" applyFont="1" applyFill="1" applyBorder="1" applyAlignment="1">
      <alignment horizontal="left" vertical="center"/>
    </xf>
    <xf numFmtId="0" fontId="57" fillId="0" borderId="13" xfId="2" applyNumberFormat="1" applyFont="1" applyFill="1" applyBorder="1" applyAlignment="1">
      <alignment horizontal="center" vertical="center"/>
    </xf>
    <xf numFmtId="0" fontId="57" fillId="0" borderId="13" xfId="2" applyFont="1" applyFill="1" applyBorder="1" applyAlignment="1">
      <alignment horizontal="center" vertical="center"/>
    </xf>
    <xf numFmtId="165" fontId="57" fillId="0" borderId="13" xfId="32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165" fontId="48" fillId="0" borderId="13" xfId="21" applyNumberFormat="1" applyFont="1" applyFill="1" applyBorder="1" applyAlignment="1">
      <alignment horizontal="center" vertical="center"/>
    </xf>
    <xf numFmtId="9" fontId="48" fillId="0" borderId="13" xfId="21" applyFont="1" applyFill="1" applyBorder="1" applyAlignment="1">
      <alignment horizontal="center" vertical="center"/>
    </xf>
    <xf numFmtId="1" fontId="57" fillId="0" borderId="13" xfId="2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7" fillId="0" borderId="2" xfId="17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9" fontId="4" fillId="0" borderId="2" xfId="21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59" fillId="0" borderId="2" xfId="0" applyFont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5" fontId="0" fillId="0" borderId="0" xfId="21" applyNumberFormat="1" applyFont="1"/>
    <xf numFmtId="0" fontId="19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7" fillId="3" borderId="2" xfId="2" applyFont="1" applyFill="1" applyBorder="1" applyAlignment="1">
      <alignment horizontal="left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 wrapText="1"/>
    </xf>
    <xf numFmtId="9" fontId="51" fillId="0" borderId="2" xfId="21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63" fillId="0" borderId="2" xfId="0" applyFont="1" applyBorder="1" applyAlignment="1">
      <alignment horizontal="center" vertical="top" wrapText="1"/>
    </xf>
    <xf numFmtId="0" fontId="44" fillId="0" borderId="2" xfId="0" applyFont="1" applyBorder="1" applyAlignment="1">
      <alignment horizontal="center" vertical="top" wrapText="1"/>
    </xf>
    <xf numFmtId="0" fontId="65" fillId="0" borderId="2" xfId="0" applyFont="1" applyBorder="1" applyAlignment="1">
      <alignment horizontal="center" vertical="top" wrapText="1"/>
    </xf>
    <xf numFmtId="0" fontId="8" fillId="0" borderId="0" xfId="2" applyBorder="1" applyAlignment="1">
      <alignment horizontal="center"/>
    </xf>
    <xf numFmtId="0" fontId="8" fillId="0" borderId="0" xfId="2" applyBorder="1" applyAlignment="1">
      <alignment horizontal="center" vertical="center"/>
    </xf>
    <xf numFmtId="0" fontId="8" fillId="0" borderId="0" xfId="2" applyBorder="1" applyAlignment="1">
      <alignment horizontal="center" vertical="center" wrapText="1"/>
    </xf>
    <xf numFmtId="0" fontId="8" fillId="0" borderId="0" xfId="2" applyBorder="1" applyAlignment="1">
      <alignment vertical="center" wrapText="1"/>
    </xf>
    <xf numFmtId="0" fontId="29" fillId="0" borderId="0" xfId="36" applyFont="1" applyAlignment="1">
      <alignment horizontal="center" wrapText="1"/>
    </xf>
    <xf numFmtId="0" fontId="30" fillId="0" borderId="0" xfId="36" applyFont="1"/>
    <xf numFmtId="0" fontId="26" fillId="0" borderId="0" xfId="36" applyFont="1" applyAlignment="1">
      <alignment horizontal="center"/>
    </xf>
    <xf numFmtId="0" fontId="31" fillId="0" borderId="0" xfId="36" applyFont="1" applyAlignment="1">
      <alignment horizontal="center"/>
    </xf>
    <xf numFmtId="0" fontId="31" fillId="0" borderId="0" xfId="36" applyFont="1" applyAlignment="1">
      <alignment horizontal="justify"/>
    </xf>
    <xf numFmtId="0" fontId="26" fillId="0" borderId="0" xfId="36" applyFont="1" applyAlignment="1">
      <alignment horizontal="justify"/>
    </xf>
    <xf numFmtId="0" fontId="26" fillId="0" borderId="0" xfId="36" applyFont="1" applyAlignment="1">
      <alignment horizontal="justify" vertical="center"/>
    </xf>
    <xf numFmtId="0" fontId="31" fillId="0" borderId="0" xfId="36" applyFont="1"/>
    <xf numFmtId="0" fontId="26" fillId="0" borderId="0" xfId="36" applyFont="1"/>
    <xf numFmtId="0" fontId="43" fillId="0" borderId="2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0" fillId="3" borderId="0" xfId="0" applyFill="1"/>
    <xf numFmtId="0" fontId="6" fillId="3" borderId="6" xfId="0" applyFont="1" applyFill="1" applyBorder="1" applyAlignment="1">
      <alignment horizontal="center"/>
    </xf>
    <xf numFmtId="0" fontId="55" fillId="0" borderId="3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Fill="1"/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2" applyFill="1" applyBorder="1" applyAlignment="1">
      <alignment horizontal="center" vertical="center" wrapText="1"/>
    </xf>
    <xf numFmtId="2" fontId="8" fillId="0" borderId="0" xfId="2" applyNumberFormat="1" applyFill="1" applyBorder="1" applyAlignment="1">
      <alignment horizontal="center" vertical="center" wrapText="1"/>
    </xf>
    <xf numFmtId="0" fontId="8" fillId="0" borderId="4" xfId="2" applyBorder="1" applyAlignment="1">
      <alignment horizontal="center" vertical="center" wrapText="1"/>
    </xf>
    <xf numFmtId="0" fontId="8" fillId="0" borderId="4" xfId="2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2" fontId="8" fillId="0" borderId="4" xfId="2" applyNumberForma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 wrapText="1"/>
    </xf>
    <xf numFmtId="165" fontId="8" fillId="0" borderId="0" xfId="2" applyNumberFormat="1" applyFill="1" applyBorder="1" applyAlignment="1">
      <alignment horizontal="center" vertical="center" wrapText="1"/>
    </xf>
    <xf numFmtId="165" fontId="8" fillId="0" borderId="4" xfId="2" applyNumberFormat="1" applyFill="1" applyBorder="1" applyAlignment="1">
      <alignment horizontal="center" vertical="center" wrapText="1"/>
    </xf>
    <xf numFmtId="9" fontId="7" fillId="0" borderId="4" xfId="2" applyNumberFormat="1" applyFont="1" applyFill="1" applyBorder="1" applyAlignment="1">
      <alignment horizontal="center" vertical="center" wrapText="1"/>
    </xf>
    <xf numFmtId="0" fontId="8" fillId="0" borderId="0" xfId="2" applyAlignment="1">
      <alignment horizontal="center"/>
    </xf>
    <xf numFmtId="0" fontId="4" fillId="0" borderId="0" xfId="0" applyFont="1"/>
    <xf numFmtId="9" fontId="8" fillId="0" borderId="2" xfId="32" applyNumberFormat="1" applyFont="1" applyFill="1" applyBorder="1" applyAlignment="1">
      <alignment horizontal="center" vertical="center"/>
    </xf>
    <xf numFmtId="9" fontId="7" fillId="0" borderId="2" xfId="32" applyNumberFormat="1" applyFont="1" applyFill="1" applyBorder="1" applyAlignment="1">
      <alignment horizontal="center" vertical="center"/>
    </xf>
    <xf numFmtId="9" fontId="8" fillId="0" borderId="2" xfId="32" applyNumberFormat="1" applyFont="1" applyFill="1" applyBorder="1" applyAlignment="1">
      <alignment horizontal="center"/>
    </xf>
    <xf numFmtId="0" fontId="8" fillId="0" borderId="2" xfId="30" applyFont="1" applyBorder="1" applyAlignment="1">
      <alignment horizontal="left" vertical="center"/>
    </xf>
    <xf numFmtId="0" fontId="8" fillId="0" borderId="2" xfId="3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68" fillId="0" borderId="2" xfId="0" applyFont="1" applyBorder="1" applyAlignment="1">
      <alignment horizontal="center" vertical="center"/>
    </xf>
    <xf numFmtId="1" fontId="68" fillId="0" borderId="2" xfId="0" applyNumberFormat="1" applyFont="1" applyBorder="1" applyAlignment="1">
      <alignment horizontal="center" vertical="center"/>
    </xf>
    <xf numFmtId="0" fontId="68" fillId="0" borderId="2" xfId="0" applyFont="1" applyBorder="1" applyAlignment="1">
      <alignment vertical="center" wrapText="1"/>
    </xf>
    <xf numFmtId="9" fontId="68" fillId="0" borderId="2" xfId="22" applyFont="1" applyBorder="1" applyAlignment="1">
      <alignment horizontal="center" vertical="center"/>
    </xf>
    <xf numFmtId="1" fontId="68" fillId="0" borderId="2" xfId="0" applyNumberFormat="1" applyFont="1" applyFill="1" applyBorder="1" applyAlignment="1">
      <alignment horizontal="center" vertical="center"/>
    </xf>
    <xf numFmtId="165" fontId="7" fillId="0" borderId="4" xfId="2" applyNumberFormat="1" applyFont="1" applyFill="1" applyBorder="1" applyAlignment="1">
      <alignment horizontal="center" vertical="center" wrapText="1"/>
    </xf>
    <xf numFmtId="165" fontId="7" fillId="0" borderId="4" xfId="2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165" fontId="39" fillId="0" borderId="2" xfId="0" applyNumberFormat="1" applyFont="1" applyBorder="1" applyAlignment="1">
      <alignment horizontal="center" vertical="center" wrapText="1"/>
    </xf>
    <xf numFmtId="165" fontId="40" fillId="0" borderId="2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9" fontId="53" fillId="0" borderId="2" xfId="0" applyNumberFormat="1" applyFont="1" applyFill="1" applyBorder="1" applyAlignment="1">
      <alignment horizontal="center"/>
    </xf>
    <xf numFmtId="165" fontId="53" fillId="0" borderId="2" xfId="0" applyNumberFormat="1" applyFont="1" applyFill="1" applyBorder="1" applyAlignment="1">
      <alignment horizontal="center"/>
    </xf>
    <xf numFmtId="0" fontId="66" fillId="0" borderId="0" xfId="19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3" fillId="0" borderId="2" xfId="0" applyFont="1" applyBorder="1" applyAlignment="1">
      <alignment vertical="top" wrapText="1"/>
    </xf>
    <xf numFmtId="0" fontId="45" fillId="0" borderId="2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45" fillId="0" borderId="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wrapText="1"/>
    </xf>
    <xf numFmtId="0" fontId="33" fillId="0" borderId="2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7" fillId="0" borderId="3" xfId="18" applyFont="1" applyBorder="1" applyAlignment="1">
      <alignment horizontal="center" vertical="center" wrapText="1"/>
    </xf>
    <xf numFmtId="0" fontId="0" fillId="0" borderId="17" xfId="0" applyBorder="1" applyAlignment="1"/>
    <xf numFmtId="0" fontId="0" fillId="0" borderId="1" xfId="0" applyBorder="1" applyAlignment="1"/>
    <xf numFmtId="0" fontId="21" fillId="0" borderId="2" xfId="18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7" fillId="0" borderId="3" xfId="18" applyFont="1" applyBorder="1" applyAlignment="1">
      <alignment horizontal="center" vertical="center" textRotation="1" wrapText="1"/>
    </xf>
    <xf numFmtId="0" fontId="0" fillId="0" borderId="17" xfId="0" applyBorder="1"/>
    <xf numFmtId="0" fontId="0" fillId="0" borderId="1" xfId="0" applyBorder="1"/>
    <xf numFmtId="0" fontId="7" fillId="0" borderId="11" xfId="18" applyFont="1" applyBorder="1" applyAlignment="1">
      <alignment horizontal="left" vertical="center" wrapText="1"/>
    </xf>
    <xf numFmtId="0" fontId="7" fillId="0" borderId="14" xfId="18" applyFont="1" applyBorder="1" applyAlignment="1">
      <alignment horizontal="left" vertical="center" wrapText="1"/>
    </xf>
    <xf numFmtId="0" fontId="7" fillId="0" borderId="15" xfId="18" applyFont="1" applyBorder="1" applyAlignment="1">
      <alignment horizontal="left" vertical="center" wrapText="1"/>
    </xf>
    <xf numFmtId="0" fontId="7" fillId="0" borderId="17" xfId="18" applyFont="1" applyBorder="1" applyAlignment="1">
      <alignment horizontal="center" vertical="center" wrapText="1"/>
    </xf>
    <xf numFmtId="0" fontId="7" fillId="0" borderId="1" xfId="18" applyFont="1" applyBorder="1" applyAlignment="1">
      <alignment horizontal="center" vertical="center" wrapText="1"/>
    </xf>
    <xf numFmtId="0" fontId="21" fillId="0" borderId="3" xfId="18" applyFont="1" applyBorder="1" applyAlignment="1">
      <alignment horizontal="center" vertical="center" wrapText="1"/>
    </xf>
    <xf numFmtId="0" fontId="21" fillId="0" borderId="1" xfId="18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0" borderId="3" xfId="16" applyFont="1" applyFill="1" applyBorder="1" applyAlignment="1">
      <alignment horizontal="left" vertical="top" wrapText="1"/>
    </xf>
    <xf numFmtId="0" fontId="8" fillId="0" borderId="17" xfId="16" applyFont="1" applyFill="1" applyBorder="1" applyAlignment="1">
      <alignment horizontal="left" vertical="top" wrapText="1"/>
    </xf>
    <xf numFmtId="0" fontId="8" fillId="0" borderId="1" xfId="16" applyFont="1" applyFill="1" applyBorder="1" applyAlignment="1">
      <alignment horizontal="left" vertical="top" wrapText="1"/>
    </xf>
    <xf numFmtId="0" fontId="11" fillId="0" borderId="0" xfId="16" applyFont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9" fillId="0" borderId="3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60" fillId="0" borderId="3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49" fillId="0" borderId="2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4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11" fillId="0" borderId="3" xfId="16" applyFont="1" applyFill="1" applyBorder="1" applyAlignment="1">
      <alignment horizontal="center" vertical="center" wrapText="1"/>
    </xf>
    <xf numFmtId="0" fontId="11" fillId="0" borderId="1" xfId="16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61" fillId="0" borderId="0" xfId="2" applyFont="1" applyAlignment="1">
      <alignment horizontal="center" vertical="center" wrapText="1"/>
    </xf>
    <xf numFmtId="0" fontId="11" fillId="0" borderId="11" xfId="16" applyFont="1" applyFill="1" applyBorder="1" applyAlignment="1">
      <alignment horizontal="center" vertical="center" wrapText="1"/>
    </xf>
    <xf numFmtId="0" fontId="11" fillId="0" borderId="15" xfId="16" applyFont="1" applyFill="1" applyBorder="1" applyAlignment="1">
      <alignment horizontal="center" vertical="center" wrapText="1"/>
    </xf>
    <xf numFmtId="0" fontId="57" fillId="0" borderId="0" xfId="2" applyFont="1" applyBorder="1" applyAlignment="1">
      <alignment horizontal="left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57" fillId="0" borderId="0" xfId="2" applyFont="1" applyAlignment="1">
      <alignment horizontal="left" vertical="center" wrapText="1"/>
    </xf>
    <xf numFmtId="0" fontId="8" fillId="0" borderId="0" xfId="2" applyAlignment="1">
      <alignment horizontal="left" vertical="center" wrapText="1"/>
    </xf>
    <xf numFmtId="0" fontId="11" fillId="0" borderId="0" xfId="18" applyFont="1" applyAlignment="1">
      <alignment horizontal="center" wrapText="1"/>
    </xf>
    <xf numFmtId="0" fontId="7" fillId="0" borderId="2" xfId="18" applyFont="1" applyBorder="1" applyAlignment="1">
      <alignment horizontal="center" vertical="top" wrapText="1"/>
    </xf>
    <xf numFmtId="0" fontId="7" fillId="0" borderId="2" xfId="18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7">
    <cellStyle name="Обычный" xfId="0" builtinId="0"/>
    <cellStyle name="Обычный 2" xfId="1"/>
    <cellStyle name="Обычный 2 2" xfId="2"/>
    <cellStyle name="Обычный 2 2 2" xfId="3"/>
    <cellStyle name="Обычный 2 2 3" xfId="4"/>
    <cellStyle name="Обычный 2 2 4" xfId="5"/>
    <cellStyle name="Обычный 2 2 5" xfId="6"/>
    <cellStyle name="Обычный 2 3" xfId="7"/>
    <cellStyle name="Обычный 2 4" xfId="8"/>
    <cellStyle name="Обычный 2 5" xfId="9"/>
    <cellStyle name="Обычный 2 6" xfId="10"/>
    <cellStyle name="Обычный 2 7" xfId="11"/>
    <cellStyle name="Обычный 2 8" xfId="35"/>
    <cellStyle name="Обычный 3" xfId="12"/>
    <cellStyle name="Обычный 4" xfId="30"/>
    <cellStyle name="Обычный 5" xfId="13"/>
    <cellStyle name="Обычный 6" xfId="14"/>
    <cellStyle name="Обычный 7" xfId="15"/>
    <cellStyle name="Обычный_АЛГ результаты Поволжское" xfId="16"/>
    <cellStyle name="Обычный_АЛГ результаты Поволжское 2" xfId="17"/>
    <cellStyle name="Обычный_БИ_Индивидуальные результаты участников" xfId="34"/>
    <cellStyle name="Обычный_Книга ГИА - 2008" xfId="18"/>
    <cellStyle name="Обычный_Книга ГИА - 2008_1" xfId="19"/>
    <cellStyle name="Обычный_Книга ГИА - 2008_1 2" xfId="36"/>
    <cellStyle name="Обычный_РУС результаты Поволжское" xfId="20"/>
    <cellStyle name="Процентный" xfId="21" builtinId="5"/>
    <cellStyle name="Процентный 2" xfId="22"/>
    <cellStyle name="Процентный 2 2" xfId="23"/>
    <cellStyle name="Процентный 2 2 2" xfId="32"/>
    <cellStyle name="Процентный 2 3" xfId="24"/>
    <cellStyle name="Процентный 2 4" xfId="25"/>
    <cellStyle name="Процентный 2 5" xfId="26"/>
    <cellStyle name="Процентный 2 6" xfId="27"/>
    <cellStyle name="Процентный 3" xfId="28"/>
    <cellStyle name="Процентный 3 2" xfId="33"/>
    <cellStyle name="Процентный 4" xfId="29"/>
    <cellStyle name="Процент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externalLink" Target="externalLinks/externalLink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200" b="1" i="0" baseline="0"/>
              <a:t>ВЫПУСКНИКИ 9 КЛАССОВ 2010/11 УЧЕБНОГО ГОДА – ПО ВИДАМ ОБРАЗОВАТЕЛЬНЫХ УЧРЕЖДЕНИЙ</a:t>
            </a:r>
            <a:endParaRPr lang="ru-RU" sz="1200"/>
          </a:p>
        </c:rich>
      </c:tx>
      <c:layout>
        <c:manualLayout>
          <c:xMode val="edge"/>
          <c:yMode val="edge"/>
          <c:x val="0.1108500134634009"/>
          <c:y val="4.3010752688171965E-3"/>
        </c:manualLayout>
      </c:layout>
    </c:title>
    <c:view3D>
      <c:rotX val="75"/>
      <c:perspective val="30"/>
    </c:view3D>
    <c:plotArea>
      <c:layout>
        <c:manualLayout>
          <c:layoutTarget val="inner"/>
          <c:xMode val="edge"/>
          <c:yMode val="edge"/>
          <c:x val="0.41367388476391442"/>
          <c:y val="0.21935077470154937"/>
          <c:w val="0.56303615564349485"/>
          <c:h val="0.75926371768974388"/>
        </c:manualLayout>
      </c:layout>
      <c:pie3DChart>
        <c:varyColors val="1"/>
        <c:ser>
          <c:idx val="0"/>
          <c:order val="0"/>
          <c:tx>
            <c:strRef>
              <c:f>'1'!$D$5</c:f>
              <c:strCache>
                <c:ptCount val="1"/>
                <c:pt idx="0">
                  <c:v>всего </c:v>
                </c:pt>
              </c:strCache>
            </c:strRef>
          </c:tx>
          <c:explosion val="10"/>
          <c:dPt>
            <c:idx val="3"/>
            <c:explosion val="6"/>
          </c:dPt>
          <c:dLbls>
            <c:dLbl>
              <c:idx val="2"/>
              <c:layout>
                <c:manualLayout>
                  <c:x val="-8.2970786456152579E-2"/>
                  <c:y val="-0.1407362823102634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3354042580011938E-2"/>
                  <c:y val="-1.5328083989501315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8.9816903247300246E-3"/>
                  <c:y val="1.3674128430281323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3.611692620755167E-3"/>
                  <c:y val="9.3111266850805958E-3"/>
                </c:manualLayout>
              </c:layout>
              <c:dLblPos val="bestFit"/>
              <c:showPercent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Percent val="1"/>
          </c:dLbls>
          <c:cat>
            <c:strRef>
              <c:f>('1'!$C$7:$C$10,'1'!$C$12:$C$13)</c:f>
              <c:strCache>
                <c:ptCount val="6"/>
                <c:pt idx="0">
                  <c:v>гимназия </c:v>
                </c:pt>
                <c:pt idx="1">
                  <c:v>средняя общеобразовательная школа с углубленным изучением отдельных предметов </c:v>
                </c:pt>
                <c:pt idx="2">
                  <c:v>средняя общеобразовательная школа </c:v>
                </c:pt>
                <c:pt idx="3">
                  <c:v>основная общеобразовательная школа </c:v>
                </c:pt>
                <c:pt idx="4">
                  <c:v>школа для детей с задержкой психического развития </c:v>
                </c:pt>
                <c:pt idx="5">
                  <c:v>средняя общеобразовательная школа (вечернее отделение) </c:v>
                </c:pt>
              </c:strCache>
            </c:strRef>
          </c:cat>
          <c:val>
            <c:numRef>
              <c:f>('1'!$D$7:$D$10,'1'!$D$12:$D$13)</c:f>
              <c:numCache>
                <c:formatCode>General</c:formatCode>
                <c:ptCount val="6"/>
                <c:pt idx="0">
                  <c:v>69</c:v>
                </c:pt>
                <c:pt idx="1">
                  <c:v>98</c:v>
                </c:pt>
                <c:pt idx="2">
                  <c:v>899</c:v>
                </c:pt>
                <c:pt idx="3">
                  <c:v>494</c:v>
                </c:pt>
                <c:pt idx="4">
                  <c:v>35</c:v>
                </c:pt>
                <c:pt idx="5">
                  <c:v>16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750422976064049E-2"/>
          <c:y val="0.20488629243925174"/>
          <c:w val="0.39508283686761936"/>
          <c:h val="0.76715908898484464"/>
        </c:manualLayout>
      </c:layout>
    </c:legend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200"/>
              <a:t>Динамика отметок за тест результатов ГИА за 2009-2011 гг.</a:t>
            </a:r>
          </a:p>
        </c:rich>
      </c:tx>
      <c:layout>
        <c:manualLayout>
          <c:xMode val="edge"/>
          <c:yMode val="edge"/>
          <c:x val="4.600275979543119E-2"/>
          <c:y val="2.7448917016214682E-2"/>
        </c:manualLayout>
      </c:layout>
    </c:title>
    <c:plotArea>
      <c:layout>
        <c:manualLayout>
          <c:layoutTarget val="inner"/>
          <c:xMode val="edge"/>
          <c:yMode val="edge"/>
          <c:x val="6.8642745709828396E-2"/>
          <c:y val="0.22986946674002837"/>
          <c:w val="0.91419656786270931"/>
          <c:h val="0.65100852336724213"/>
        </c:manualLayout>
      </c:layout>
      <c:barChart>
        <c:barDir val="col"/>
        <c:grouping val="clustered"/>
        <c:ser>
          <c:idx val="0"/>
          <c:order val="0"/>
          <c:tx>
            <c:strRef>
              <c:f>'9'!$H$3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cat>
            <c:numRef>
              <c:f>'9'!$G$4:$G$6</c:f>
              <c:numCache>
                <c:formatCode>General</c:formatCode>
                <c:ptCount val="3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</c:numCache>
            </c:numRef>
          </c:cat>
          <c:val>
            <c:numRef>
              <c:f>'9'!$H$4:$H$6</c:f>
              <c:numCache>
                <c:formatCode>0.0</c:formatCode>
                <c:ptCount val="3"/>
                <c:pt idx="0">
                  <c:v>4.07</c:v>
                </c:pt>
                <c:pt idx="1">
                  <c:v>3.6</c:v>
                </c:pt>
                <c:pt idx="2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'9'!$I$3</c:f>
              <c:strCache>
                <c:ptCount val="1"/>
                <c:pt idx="0">
                  <c:v>м.р. Волжский</c:v>
                </c:pt>
              </c:strCache>
            </c:strRef>
          </c:tx>
          <c:cat>
            <c:numRef>
              <c:f>'9'!$G$4:$G$6</c:f>
              <c:numCache>
                <c:formatCode>General</c:formatCode>
                <c:ptCount val="3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</c:numCache>
            </c:numRef>
          </c:cat>
          <c:val>
            <c:numRef>
              <c:f>'9'!$I$4:$I$6</c:f>
              <c:numCache>
                <c:formatCode>0.0</c:formatCode>
                <c:ptCount val="3"/>
                <c:pt idx="0">
                  <c:v>3.99</c:v>
                </c:pt>
                <c:pt idx="1">
                  <c:v>3.36</c:v>
                </c:pt>
                <c:pt idx="2">
                  <c:v>3.26</c:v>
                </c:pt>
              </c:numCache>
            </c:numRef>
          </c:val>
        </c:ser>
        <c:axId val="146140160"/>
        <c:axId val="146352000"/>
      </c:barChart>
      <c:lineChart>
        <c:grouping val="standard"/>
        <c:ser>
          <c:idx val="2"/>
          <c:order val="2"/>
          <c:tx>
            <c:strRef>
              <c:f>'9'!$K$3</c:f>
              <c:strCache>
                <c:ptCount val="1"/>
                <c:pt idx="0">
                  <c:v>Самарская область</c:v>
                </c:pt>
              </c:strCache>
            </c:strRef>
          </c:tx>
          <c:cat>
            <c:numRef>
              <c:f>'9'!$G$4:$G$6</c:f>
              <c:numCache>
                <c:formatCode>General</c:formatCode>
                <c:ptCount val="3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</c:numCache>
            </c:numRef>
          </c:cat>
          <c:val>
            <c:numRef>
              <c:f>'9'!$K$4:$K$6</c:f>
              <c:numCache>
                <c:formatCode>0.0</c:formatCode>
                <c:ptCount val="3"/>
                <c:pt idx="0">
                  <c:v>4.0999999999999996</c:v>
                </c:pt>
                <c:pt idx="1">
                  <c:v>3.6</c:v>
                </c:pt>
                <c:pt idx="2">
                  <c:v>3.7</c:v>
                </c:pt>
              </c:numCache>
            </c:numRef>
          </c:val>
        </c:ser>
        <c:marker val="1"/>
        <c:axId val="146140160"/>
        <c:axId val="146352000"/>
      </c:lineChart>
      <c:catAx>
        <c:axId val="146140160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6352000"/>
        <c:crosses val="autoZero"/>
        <c:lblAlgn val="ctr"/>
        <c:lblOffset val="100"/>
        <c:tickLblSkip val="1"/>
        <c:tickMarkSkip val="1"/>
      </c:catAx>
      <c:valAx>
        <c:axId val="146352000"/>
        <c:scaling>
          <c:orientation val="minMax"/>
        </c:scaling>
        <c:axPos val="l"/>
        <c:numFmt formatCode="0.0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614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7276810757476"/>
          <c:y val="1.3909044079770404E-2"/>
          <c:w val="0.28033995065126871"/>
          <c:h val="0.26663169305501894"/>
        </c:manualLayout>
      </c:layout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0933" r="0.75000000000000933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200"/>
              <a:t>Динамика качества знаний по итогам ГИА  по алгебре за 2009-2011 </a:t>
            </a:r>
          </a:p>
        </c:rich>
      </c:tx>
      <c:layout>
        <c:manualLayout>
          <c:xMode val="edge"/>
          <c:yMode val="edge"/>
          <c:x val="0.17182970772721209"/>
          <c:y val="4.1840797568288152E-2"/>
        </c:manualLayout>
      </c:layout>
    </c:title>
    <c:plotArea>
      <c:layout>
        <c:manualLayout>
          <c:layoutTarget val="inner"/>
          <c:xMode val="edge"/>
          <c:yMode val="edge"/>
          <c:x val="8.9160839160841554E-2"/>
          <c:y val="0.10320781032078104"/>
          <c:w val="0.89335664335664156"/>
          <c:h val="0.6513249651324966"/>
        </c:manualLayout>
      </c:layout>
      <c:barChart>
        <c:barDir val="col"/>
        <c:grouping val="clustered"/>
        <c:ser>
          <c:idx val="0"/>
          <c:order val="0"/>
          <c:tx>
            <c:strRef>
              <c:f>'9'!$B$27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cat>
            <c:numRef>
              <c:f>'9'!$A$28:$A$30</c:f>
              <c:numCache>
                <c:formatCode>General</c:formatCode>
                <c:ptCount val="3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</c:numCache>
            </c:numRef>
          </c:cat>
          <c:val>
            <c:numRef>
              <c:f>'9'!$B$28:$B$30</c:f>
              <c:numCache>
                <c:formatCode>0.0%</c:formatCode>
                <c:ptCount val="3"/>
                <c:pt idx="0">
                  <c:v>0.78400000000000003</c:v>
                </c:pt>
                <c:pt idx="1">
                  <c:v>0.51</c:v>
                </c:pt>
                <c:pt idx="2">
                  <c:v>0.54200000000000004</c:v>
                </c:pt>
              </c:numCache>
            </c:numRef>
          </c:val>
        </c:ser>
        <c:ser>
          <c:idx val="1"/>
          <c:order val="1"/>
          <c:tx>
            <c:strRef>
              <c:f>'9'!$C$27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</c:spPr>
          <c:cat>
            <c:numRef>
              <c:f>'9'!$A$28:$A$30</c:f>
              <c:numCache>
                <c:formatCode>General</c:formatCode>
                <c:ptCount val="3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</c:numCache>
            </c:numRef>
          </c:cat>
          <c:val>
            <c:numRef>
              <c:f>'9'!$C$28:$C$30</c:f>
              <c:numCache>
                <c:formatCode>0.0%</c:formatCode>
                <c:ptCount val="3"/>
                <c:pt idx="0">
                  <c:v>0.747</c:v>
                </c:pt>
                <c:pt idx="1">
                  <c:v>0.36499999999999999</c:v>
                </c:pt>
                <c:pt idx="2">
                  <c:v>0.40360000000000001</c:v>
                </c:pt>
              </c:numCache>
            </c:numRef>
          </c:val>
        </c:ser>
        <c:axId val="149347328"/>
        <c:axId val="153675264"/>
      </c:barChart>
      <c:lineChart>
        <c:grouping val="standard"/>
        <c:ser>
          <c:idx val="2"/>
          <c:order val="2"/>
          <c:tx>
            <c:strRef>
              <c:f>'9'!$E$27</c:f>
              <c:strCache>
                <c:ptCount val="1"/>
                <c:pt idx="0">
                  <c:v>Самарская область</c:v>
                </c:pt>
              </c:strCache>
            </c:strRef>
          </c:tx>
          <c:cat>
            <c:numRef>
              <c:f>'9'!$A$28:$A$30</c:f>
              <c:numCache>
                <c:formatCode>General</c:formatCode>
                <c:ptCount val="3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</c:numCache>
            </c:numRef>
          </c:cat>
          <c:val>
            <c:numRef>
              <c:f>'9'!$E$28:$E$30</c:f>
              <c:numCache>
                <c:formatCode>0.0%</c:formatCode>
                <c:ptCount val="3"/>
                <c:pt idx="0">
                  <c:v>0.76500000000000001</c:v>
                </c:pt>
                <c:pt idx="1">
                  <c:v>0.48699999999999999</c:v>
                </c:pt>
                <c:pt idx="2">
                  <c:v>0.60799999999999998</c:v>
                </c:pt>
              </c:numCache>
            </c:numRef>
          </c:val>
        </c:ser>
        <c:marker val="1"/>
        <c:axId val="149347328"/>
        <c:axId val="153675264"/>
      </c:lineChart>
      <c:catAx>
        <c:axId val="149347328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53675264"/>
        <c:crosses val="autoZero"/>
        <c:lblAlgn val="ctr"/>
        <c:lblOffset val="100"/>
        <c:tickLblSkip val="1"/>
        <c:tickMarkSkip val="1"/>
      </c:catAx>
      <c:valAx>
        <c:axId val="153675264"/>
        <c:scaling>
          <c:orientation val="minMax"/>
        </c:scaling>
        <c:axPos val="l"/>
        <c:numFmt formatCode="0.0%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9347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77659957374359"/>
          <c:y val="0.89081281835818549"/>
          <c:w val="0.81146876795171707"/>
          <c:h val="0.10918728853029412"/>
        </c:manualLayout>
      </c:layout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0933" r="0.75000000000000933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200"/>
              <a:t>Динамика уровня обученности по итогам ГИА по алгебре за 2009-2011 </a:t>
            </a:r>
          </a:p>
        </c:rich>
      </c:tx>
      <c:layout>
        <c:manualLayout>
          <c:xMode val="edge"/>
          <c:yMode val="edge"/>
          <c:x val="0.18186964141567324"/>
          <c:y val="4.7419596813604498E-2"/>
        </c:manualLayout>
      </c:layout>
    </c:title>
    <c:plotArea>
      <c:layout>
        <c:manualLayout>
          <c:layoutTarget val="inner"/>
          <c:xMode val="edge"/>
          <c:yMode val="edge"/>
          <c:x val="8.916083916084161E-2"/>
          <c:y val="0.21278608019301681"/>
          <c:w val="0.89335664335664156"/>
          <c:h val="0.54174669108978379"/>
        </c:manualLayout>
      </c:layout>
      <c:barChart>
        <c:barDir val="col"/>
        <c:grouping val="clustered"/>
        <c:ser>
          <c:idx val="0"/>
          <c:order val="0"/>
          <c:tx>
            <c:strRef>
              <c:f>'9'!$H$27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cat>
            <c:numRef>
              <c:f>'9'!$G$28:$G$30</c:f>
              <c:numCache>
                <c:formatCode>General</c:formatCode>
                <c:ptCount val="3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</c:numCache>
            </c:numRef>
          </c:cat>
          <c:val>
            <c:numRef>
              <c:f>'9'!$H$28:$H$30</c:f>
              <c:numCache>
                <c:formatCode>0.0%</c:formatCode>
                <c:ptCount val="3"/>
                <c:pt idx="0">
                  <c:v>0.94420000000000004</c:v>
                </c:pt>
                <c:pt idx="1">
                  <c:v>0.92</c:v>
                </c:pt>
                <c:pt idx="2">
                  <c:v>0.81899999999999995</c:v>
                </c:pt>
              </c:numCache>
            </c:numRef>
          </c:val>
        </c:ser>
        <c:ser>
          <c:idx val="1"/>
          <c:order val="1"/>
          <c:tx>
            <c:strRef>
              <c:f>'9'!$I$27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</c:spPr>
          <c:cat>
            <c:numRef>
              <c:f>'9'!$G$28:$G$30</c:f>
              <c:numCache>
                <c:formatCode>General</c:formatCode>
                <c:ptCount val="3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</c:numCache>
            </c:numRef>
          </c:cat>
          <c:val>
            <c:numRef>
              <c:f>'9'!$I$28:$I$30</c:f>
              <c:numCache>
                <c:formatCode>0.0%</c:formatCode>
                <c:ptCount val="3"/>
                <c:pt idx="0">
                  <c:v>0.96</c:v>
                </c:pt>
                <c:pt idx="1">
                  <c:v>0.91500000000000004</c:v>
                </c:pt>
                <c:pt idx="2">
                  <c:v>0.77932960893854752</c:v>
                </c:pt>
              </c:numCache>
            </c:numRef>
          </c:val>
        </c:ser>
        <c:axId val="154509696"/>
        <c:axId val="154511616"/>
      </c:barChart>
      <c:lineChart>
        <c:grouping val="standard"/>
        <c:ser>
          <c:idx val="2"/>
          <c:order val="2"/>
          <c:tx>
            <c:strRef>
              <c:f>'9'!$K$27</c:f>
              <c:strCache>
                <c:ptCount val="1"/>
                <c:pt idx="0">
                  <c:v>Самарская область</c:v>
                </c:pt>
              </c:strCache>
            </c:strRef>
          </c:tx>
          <c:cat>
            <c:numRef>
              <c:f>'9'!$G$28:$G$30</c:f>
              <c:numCache>
                <c:formatCode>General</c:formatCode>
                <c:ptCount val="3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</c:numCache>
            </c:numRef>
          </c:cat>
          <c:val>
            <c:numRef>
              <c:f>'9'!$K$28:$K$30</c:f>
              <c:numCache>
                <c:formatCode>0.0%</c:formatCode>
                <c:ptCount val="3"/>
                <c:pt idx="0">
                  <c:v>0.94599999999999995</c:v>
                </c:pt>
                <c:pt idx="1">
                  <c:v>0.89800000000000002</c:v>
                </c:pt>
                <c:pt idx="2">
                  <c:v>0.86799999999999999</c:v>
                </c:pt>
              </c:numCache>
            </c:numRef>
          </c:val>
        </c:ser>
        <c:marker val="1"/>
        <c:axId val="154509696"/>
        <c:axId val="154511616"/>
      </c:lineChart>
      <c:catAx>
        <c:axId val="154509696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54511616"/>
        <c:crosses val="autoZero"/>
        <c:lblAlgn val="ctr"/>
        <c:lblOffset val="100"/>
        <c:tickLblSkip val="1"/>
        <c:tickMarkSkip val="1"/>
      </c:catAx>
      <c:valAx>
        <c:axId val="154511616"/>
        <c:scaling>
          <c:orientation val="minMax"/>
          <c:max val="1"/>
        </c:scaling>
        <c:axPos val="l"/>
        <c:numFmt formatCode="0.0%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54509696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7.6928181064384371E-2"/>
          <c:y val="0.86706476681281797"/>
          <c:w val="0.86695089046030616"/>
          <c:h val="0.11123466008700759"/>
        </c:manualLayout>
      </c:layout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0955" r="0.7500000000000095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Рейтинг ОУ Поволжского управления по итогам ГИА 2011 </a:t>
            </a:r>
            <a:r>
              <a:rPr lang="ru-RU" sz="1000" b="1" i="0" u="none" strike="noStrike" baseline="0"/>
              <a:t>по русскому языку </a:t>
            </a:r>
            <a:r>
              <a:rPr lang="ru-RU"/>
              <a:t>выпускников 9 классов</a:t>
            </a:r>
          </a:p>
        </c:rich>
      </c:tx>
      <c:layout>
        <c:manualLayout>
          <c:xMode val="edge"/>
          <c:yMode val="edge"/>
          <c:x val="0.18986537161896691"/>
          <c:y val="3.49128373878638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5016056726086536E-2"/>
          <c:y val="0.1221945137157117"/>
          <c:w val="0.96792815907633101"/>
          <c:h val="0.5935162094763001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chemeClr val="accent3">
                  <a:lumMod val="20000"/>
                  <a:lumOff val="80000"/>
                </a:schemeClr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ctr"/>
            <c:showVal val="1"/>
          </c:dLbls>
          <c:cat>
            <c:strRef>
              <c:f>'11'!$A$4:$A$42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Курумоченская СОШ</c:v>
                </c:pt>
                <c:pt idx="3">
                  <c:v>Петра-Дубравская СОШ</c:v>
                </c:pt>
                <c:pt idx="4">
                  <c:v>Ровно-Владимировская ООШ</c:v>
                </c:pt>
                <c:pt idx="5">
                  <c:v>МОУ ООШ №6</c:v>
                </c:pt>
                <c:pt idx="6">
                  <c:v>МОУ ООШ №18</c:v>
                </c:pt>
                <c:pt idx="7">
                  <c:v>Дубово-Уметская СОШ "ОЦ"</c:v>
                </c:pt>
                <c:pt idx="8">
                  <c:v>Смышляевская СОШ №1 "ОЦ"</c:v>
                </c:pt>
                <c:pt idx="9">
                  <c:v>Смышляевская СОШ №3</c:v>
                </c:pt>
                <c:pt idx="10">
                  <c:v>МОУ СОШ №3</c:v>
                </c:pt>
                <c:pt idx="11">
                  <c:v>Яблоново-Овражская ООШ</c:v>
                </c:pt>
                <c:pt idx="12">
                  <c:v>МОУ ООШ №19</c:v>
                </c:pt>
                <c:pt idx="13">
                  <c:v>МОУ ООШ №9</c:v>
                </c:pt>
                <c:pt idx="14">
                  <c:v>МОУ СОШ №5 "ОЦ"</c:v>
                </c:pt>
                <c:pt idx="15">
                  <c:v>Подъем-Михайловская СОШ "ОЦ"</c:v>
                </c:pt>
                <c:pt idx="16">
                  <c:v>МОУ СОШ №8 ОЦ"</c:v>
                </c:pt>
                <c:pt idx="17">
                  <c:v>МОУ ООШ №20</c:v>
                </c:pt>
                <c:pt idx="18">
                  <c:v>Сухо-Вязовская СОШ</c:v>
                </c:pt>
                <c:pt idx="19">
                  <c:v>Черновская СОШ</c:v>
                </c:pt>
                <c:pt idx="20">
                  <c:v>МОУ ООШ №13</c:v>
                </c:pt>
                <c:pt idx="21">
                  <c:v>МОУ ООШ №15</c:v>
                </c:pt>
                <c:pt idx="22">
                  <c:v>МОУ ООШ №4</c:v>
                </c:pt>
                <c:pt idx="23">
                  <c:v>Рощинская СОШ "ОЦ"</c:v>
                </c:pt>
                <c:pt idx="24">
                  <c:v>Верхнеподстепновская ООШ</c:v>
                </c:pt>
                <c:pt idx="25">
                  <c:v>МОУ СОШ №7 "ОЦ"</c:v>
                </c:pt>
                <c:pt idx="26">
                  <c:v>МОУ СОШ №17</c:v>
                </c:pt>
                <c:pt idx="27">
                  <c:v>Рождественская СОШ</c:v>
                </c:pt>
                <c:pt idx="28">
                  <c:v>Октябрьская ООШ</c:v>
                </c:pt>
                <c:pt idx="29">
                  <c:v>Смышляевская ООШ №2</c:v>
                </c:pt>
                <c:pt idx="30">
                  <c:v>Лопатинская СОШ "ОЦ"</c:v>
                </c:pt>
                <c:pt idx="31">
                  <c:v>Воскресенская СОШ</c:v>
                </c:pt>
                <c:pt idx="32">
                  <c:v>МОУ ООШ №12</c:v>
                </c:pt>
                <c:pt idx="33">
                  <c:v>Спиридоновская СОШ</c:v>
                </c:pt>
                <c:pt idx="34">
                  <c:v>Просветская СОШ</c:v>
                </c:pt>
                <c:pt idx="35">
                  <c:v>Журавлевская ООШ</c:v>
                </c:pt>
                <c:pt idx="36">
                  <c:v>МОУ ООШ №11</c:v>
                </c:pt>
                <c:pt idx="37">
                  <c:v>МОУ СОШ №17 (веч отдел)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'11'!$C$4:$C$42</c:f>
              <c:numCache>
                <c:formatCode>0.00</c:formatCode>
                <c:ptCount val="39"/>
                <c:pt idx="0">
                  <c:v>37.014925373134325</c:v>
                </c:pt>
                <c:pt idx="1">
                  <c:v>35.725490196078432</c:v>
                </c:pt>
                <c:pt idx="2">
                  <c:v>35.108695652173914</c:v>
                </c:pt>
                <c:pt idx="3">
                  <c:v>35.1</c:v>
                </c:pt>
                <c:pt idx="4">
                  <c:v>34.833333333333336</c:v>
                </c:pt>
                <c:pt idx="5">
                  <c:v>34.313725490196077</c:v>
                </c:pt>
                <c:pt idx="6">
                  <c:v>34.31</c:v>
                </c:pt>
                <c:pt idx="7">
                  <c:v>34.289473684210527</c:v>
                </c:pt>
                <c:pt idx="8">
                  <c:v>34.276315789473685</c:v>
                </c:pt>
                <c:pt idx="9">
                  <c:v>34.270000000000003</c:v>
                </c:pt>
                <c:pt idx="10">
                  <c:v>34.155844155844157</c:v>
                </c:pt>
                <c:pt idx="11">
                  <c:v>33.93</c:v>
                </c:pt>
                <c:pt idx="12">
                  <c:v>33.769230769230766</c:v>
                </c:pt>
                <c:pt idx="13">
                  <c:v>32.96</c:v>
                </c:pt>
                <c:pt idx="14">
                  <c:v>32.934579439252339</c:v>
                </c:pt>
                <c:pt idx="15">
                  <c:v>32.53846153846154</c:v>
                </c:pt>
                <c:pt idx="16">
                  <c:v>32.311688311688314</c:v>
                </c:pt>
                <c:pt idx="17">
                  <c:v>31.78</c:v>
                </c:pt>
                <c:pt idx="18">
                  <c:v>31.681818181818183</c:v>
                </c:pt>
                <c:pt idx="19">
                  <c:v>31.61904761904762</c:v>
                </c:pt>
                <c:pt idx="20">
                  <c:v>31.571428571428573</c:v>
                </c:pt>
                <c:pt idx="21">
                  <c:v>31.405405405405407</c:v>
                </c:pt>
                <c:pt idx="22">
                  <c:v>31.315789473684209</c:v>
                </c:pt>
                <c:pt idx="23">
                  <c:v>31.09090909090909</c:v>
                </c:pt>
                <c:pt idx="24">
                  <c:v>31.076923076923077</c:v>
                </c:pt>
                <c:pt idx="25">
                  <c:v>30.87</c:v>
                </c:pt>
                <c:pt idx="26">
                  <c:v>30.86046511627907</c:v>
                </c:pt>
                <c:pt idx="27">
                  <c:v>29.545454545454547</c:v>
                </c:pt>
                <c:pt idx="28">
                  <c:v>29.5</c:v>
                </c:pt>
                <c:pt idx="29">
                  <c:v>29.105263157894736</c:v>
                </c:pt>
                <c:pt idx="30">
                  <c:v>28.9375</c:v>
                </c:pt>
                <c:pt idx="31">
                  <c:v>28.555555555555557</c:v>
                </c:pt>
                <c:pt idx="32">
                  <c:v>28.454545454545453</c:v>
                </c:pt>
                <c:pt idx="33">
                  <c:v>26.583333333333332</c:v>
                </c:pt>
                <c:pt idx="34">
                  <c:v>26.458333333333332</c:v>
                </c:pt>
                <c:pt idx="35">
                  <c:v>25.875</c:v>
                </c:pt>
                <c:pt idx="36">
                  <c:v>25.558823529411764</c:v>
                </c:pt>
                <c:pt idx="37">
                  <c:v>25.25</c:v>
                </c:pt>
                <c:pt idx="38">
                  <c:v>24.90909090909091</c:v>
                </c:pt>
              </c:numCache>
            </c:numRef>
          </c:val>
        </c:ser>
        <c:dLbls>
          <c:showVal val="1"/>
        </c:dLbls>
        <c:gapWidth val="50"/>
        <c:axId val="177545600"/>
        <c:axId val="177554176"/>
      </c:barChart>
      <c:lineChart>
        <c:grouping val="standard"/>
        <c:ser>
          <c:idx val="1"/>
          <c:order val="1"/>
          <c:dLbls>
            <c:delete val="1"/>
          </c:dLbls>
          <c:cat>
            <c:strRef>
              <c:f>'11'!$A$4:$A$42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Курумоченская СОШ</c:v>
                </c:pt>
                <c:pt idx="3">
                  <c:v>Петра-Дубравская СОШ</c:v>
                </c:pt>
                <c:pt idx="4">
                  <c:v>Ровно-Владимировская ООШ</c:v>
                </c:pt>
                <c:pt idx="5">
                  <c:v>МОУ ООШ №6</c:v>
                </c:pt>
                <c:pt idx="6">
                  <c:v>МОУ ООШ №18</c:v>
                </c:pt>
                <c:pt idx="7">
                  <c:v>Дубово-Уметская СОШ "ОЦ"</c:v>
                </c:pt>
                <c:pt idx="8">
                  <c:v>Смышляевская СОШ №1 "ОЦ"</c:v>
                </c:pt>
                <c:pt idx="9">
                  <c:v>Смышляевская СОШ №3</c:v>
                </c:pt>
                <c:pt idx="10">
                  <c:v>МОУ СОШ №3</c:v>
                </c:pt>
                <c:pt idx="11">
                  <c:v>Яблоново-Овражская ООШ</c:v>
                </c:pt>
                <c:pt idx="12">
                  <c:v>МОУ ООШ №19</c:v>
                </c:pt>
                <c:pt idx="13">
                  <c:v>МОУ ООШ №9</c:v>
                </c:pt>
                <c:pt idx="14">
                  <c:v>МОУ СОШ №5 "ОЦ"</c:v>
                </c:pt>
                <c:pt idx="15">
                  <c:v>Подъем-Михайловская СОШ "ОЦ"</c:v>
                </c:pt>
                <c:pt idx="16">
                  <c:v>МОУ СОШ №8 ОЦ"</c:v>
                </c:pt>
                <c:pt idx="17">
                  <c:v>МОУ ООШ №20</c:v>
                </c:pt>
                <c:pt idx="18">
                  <c:v>Сухо-Вязовская СОШ</c:v>
                </c:pt>
                <c:pt idx="19">
                  <c:v>Черновская СОШ</c:v>
                </c:pt>
                <c:pt idx="20">
                  <c:v>МОУ ООШ №13</c:v>
                </c:pt>
                <c:pt idx="21">
                  <c:v>МОУ ООШ №15</c:v>
                </c:pt>
                <c:pt idx="22">
                  <c:v>МОУ ООШ №4</c:v>
                </c:pt>
                <c:pt idx="23">
                  <c:v>Рощинская СОШ "ОЦ"</c:v>
                </c:pt>
                <c:pt idx="24">
                  <c:v>Верхнеподстепновская ООШ</c:v>
                </c:pt>
                <c:pt idx="25">
                  <c:v>МОУ СОШ №7 "ОЦ"</c:v>
                </c:pt>
                <c:pt idx="26">
                  <c:v>МОУ СОШ №17</c:v>
                </c:pt>
                <c:pt idx="27">
                  <c:v>Рождественская СОШ</c:v>
                </c:pt>
                <c:pt idx="28">
                  <c:v>Октябрьская ООШ</c:v>
                </c:pt>
                <c:pt idx="29">
                  <c:v>Смышляевская ООШ №2</c:v>
                </c:pt>
                <c:pt idx="30">
                  <c:v>Лопатинская СОШ "ОЦ"</c:v>
                </c:pt>
                <c:pt idx="31">
                  <c:v>Воскресенская СОШ</c:v>
                </c:pt>
                <c:pt idx="32">
                  <c:v>МОУ ООШ №12</c:v>
                </c:pt>
                <c:pt idx="33">
                  <c:v>Спиридоновская СОШ</c:v>
                </c:pt>
                <c:pt idx="34">
                  <c:v>Просветская СОШ</c:v>
                </c:pt>
                <c:pt idx="35">
                  <c:v>Журавлевская ООШ</c:v>
                </c:pt>
                <c:pt idx="36">
                  <c:v>МОУ ООШ №11</c:v>
                </c:pt>
                <c:pt idx="37">
                  <c:v>МОУ СОШ №17 (веч отдел)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'11'!$Q$4:$Q$42</c:f>
              <c:numCache>
                <c:formatCode>General</c:formatCode>
                <c:ptCount val="39"/>
                <c:pt idx="0">
                  <c:v>31.9</c:v>
                </c:pt>
                <c:pt idx="1">
                  <c:v>31.9</c:v>
                </c:pt>
                <c:pt idx="2">
                  <c:v>31.9</c:v>
                </c:pt>
                <c:pt idx="3">
                  <c:v>31.9</c:v>
                </c:pt>
                <c:pt idx="4">
                  <c:v>31.9</c:v>
                </c:pt>
                <c:pt idx="5">
                  <c:v>31.9</c:v>
                </c:pt>
                <c:pt idx="6">
                  <c:v>31.9</c:v>
                </c:pt>
                <c:pt idx="7">
                  <c:v>31.9</c:v>
                </c:pt>
                <c:pt idx="8">
                  <c:v>31.9</c:v>
                </c:pt>
                <c:pt idx="9">
                  <c:v>31.9</c:v>
                </c:pt>
                <c:pt idx="10">
                  <c:v>31.9</c:v>
                </c:pt>
                <c:pt idx="11">
                  <c:v>31.9</c:v>
                </c:pt>
                <c:pt idx="12">
                  <c:v>31.9</c:v>
                </c:pt>
                <c:pt idx="13">
                  <c:v>31.9</c:v>
                </c:pt>
                <c:pt idx="14">
                  <c:v>31.9</c:v>
                </c:pt>
                <c:pt idx="15">
                  <c:v>31.9</c:v>
                </c:pt>
                <c:pt idx="16">
                  <c:v>31.9</c:v>
                </c:pt>
                <c:pt idx="17">
                  <c:v>31.9</c:v>
                </c:pt>
                <c:pt idx="18">
                  <c:v>31.9</c:v>
                </c:pt>
                <c:pt idx="19">
                  <c:v>31.9</c:v>
                </c:pt>
                <c:pt idx="20">
                  <c:v>31.9</c:v>
                </c:pt>
                <c:pt idx="21">
                  <c:v>31.9</c:v>
                </c:pt>
                <c:pt idx="22">
                  <c:v>31.9</c:v>
                </c:pt>
                <c:pt idx="23">
                  <c:v>31.9</c:v>
                </c:pt>
                <c:pt idx="24">
                  <c:v>31.9</c:v>
                </c:pt>
                <c:pt idx="25">
                  <c:v>31.9</c:v>
                </c:pt>
                <c:pt idx="26">
                  <c:v>31.9</c:v>
                </c:pt>
                <c:pt idx="27">
                  <c:v>31.9</c:v>
                </c:pt>
                <c:pt idx="28">
                  <c:v>31.9</c:v>
                </c:pt>
                <c:pt idx="29">
                  <c:v>31.9</c:v>
                </c:pt>
                <c:pt idx="30">
                  <c:v>31.9</c:v>
                </c:pt>
                <c:pt idx="31">
                  <c:v>31.9</c:v>
                </c:pt>
                <c:pt idx="32">
                  <c:v>31.9</c:v>
                </c:pt>
                <c:pt idx="33">
                  <c:v>31.9</c:v>
                </c:pt>
                <c:pt idx="34">
                  <c:v>31.9</c:v>
                </c:pt>
                <c:pt idx="35">
                  <c:v>31.9</c:v>
                </c:pt>
                <c:pt idx="36">
                  <c:v>31.9</c:v>
                </c:pt>
                <c:pt idx="37">
                  <c:v>31.9</c:v>
                </c:pt>
                <c:pt idx="38">
                  <c:v>31.9</c:v>
                </c:pt>
              </c:numCache>
            </c:numRef>
          </c:val>
        </c:ser>
        <c:dLbls>
          <c:showVal val="1"/>
        </c:dLbls>
        <c:marker val="1"/>
        <c:axId val="177545600"/>
        <c:axId val="177554176"/>
      </c:lineChart>
      <c:catAx>
        <c:axId val="177545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7554176"/>
        <c:crosses val="autoZero"/>
        <c:auto val="1"/>
        <c:lblAlgn val="ctr"/>
        <c:lblOffset val="100"/>
        <c:tickLblSkip val="1"/>
        <c:tickMarkSkip val="1"/>
      </c:catAx>
      <c:valAx>
        <c:axId val="17755417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7545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22" r="0.75000000000000522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77756032"/>
        <c:axId val="177799936"/>
      </c:barChart>
      <c:lineChart>
        <c:grouping val="standard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77801472"/>
        <c:axId val="177827840"/>
      </c:lineChart>
      <c:catAx>
        <c:axId val="1777560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77799936"/>
        <c:crosses val="autoZero"/>
        <c:lblAlgn val="ctr"/>
        <c:lblOffset val="100"/>
        <c:tickLblSkip val="1"/>
        <c:tickMarkSkip val="1"/>
      </c:catAx>
      <c:valAx>
        <c:axId val="177799936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77756032"/>
        <c:crosses val="autoZero"/>
        <c:crossBetween val="between"/>
      </c:valAx>
      <c:catAx>
        <c:axId val="177801472"/>
        <c:scaling>
          <c:orientation val="minMax"/>
        </c:scaling>
        <c:delete val="1"/>
        <c:axPos val="b"/>
        <c:tickLblPos val="none"/>
        <c:crossAx val="177827840"/>
        <c:crosses val="autoZero"/>
        <c:lblAlgn val="ctr"/>
        <c:lblOffset val="100"/>
      </c:catAx>
      <c:valAx>
        <c:axId val="177827840"/>
        <c:scaling>
          <c:orientation val="minMax"/>
        </c:scaling>
        <c:delete val="1"/>
        <c:axPos val="l"/>
        <c:numFmt formatCode="General" sourceLinked="1"/>
        <c:tickLblPos val="none"/>
        <c:crossAx val="177801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91" r="0.750000000000009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78419584"/>
        <c:axId val="178468352"/>
      </c:barChart>
      <c:lineChart>
        <c:grouping val="standard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78469888"/>
        <c:axId val="178488064"/>
      </c:lineChart>
      <c:catAx>
        <c:axId val="1784195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78468352"/>
        <c:crosses val="autoZero"/>
        <c:lblAlgn val="ctr"/>
        <c:lblOffset val="100"/>
        <c:tickLblSkip val="1"/>
        <c:tickMarkSkip val="1"/>
      </c:catAx>
      <c:valAx>
        <c:axId val="178468352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78419584"/>
        <c:crosses val="autoZero"/>
        <c:crossBetween val="between"/>
      </c:valAx>
      <c:catAx>
        <c:axId val="178469888"/>
        <c:scaling>
          <c:orientation val="minMax"/>
        </c:scaling>
        <c:delete val="1"/>
        <c:axPos val="b"/>
        <c:tickLblPos val="none"/>
        <c:crossAx val="178488064"/>
        <c:crosses val="autoZero"/>
        <c:lblAlgn val="ctr"/>
        <c:lblOffset val="100"/>
      </c:catAx>
      <c:valAx>
        <c:axId val="178488064"/>
        <c:scaling>
          <c:orientation val="minMax"/>
        </c:scaling>
        <c:delete val="1"/>
        <c:axPos val="l"/>
        <c:numFmt formatCode="General" sourceLinked="1"/>
        <c:tickLblPos val="none"/>
        <c:crossAx val="178469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91" r="0.750000000000009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79521024"/>
        <c:axId val="179811456"/>
      </c:barChart>
      <c:lineChart>
        <c:grouping val="standard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79905664"/>
        <c:axId val="179933952"/>
      </c:lineChart>
      <c:catAx>
        <c:axId val="1795210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79811456"/>
        <c:crosses val="autoZero"/>
        <c:lblAlgn val="ctr"/>
        <c:lblOffset val="100"/>
        <c:tickLblSkip val="1"/>
        <c:tickMarkSkip val="1"/>
      </c:catAx>
      <c:valAx>
        <c:axId val="179811456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79521024"/>
        <c:crosses val="autoZero"/>
        <c:crossBetween val="between"/>
      </c:valAx>
      <c:catAx>
        <c:axId val="179905664"/>
        <c:scaling>
          <c:orientation val="minMax"/>
        </c:scaling>
        <c:delete val="1"/>
        <c:axPos val="b"/>
        <c:tickLblPos val="none"/>
        <c:crossAx val="179933952"/>
        <c:crosses val="autoZero"/>
        <c:lblAlgn val="ctr"/>
        <c:lblOffset val="100"/>
      </c:catAx>
      <c:valAx>
        <c:axId val="179933952"/>
        <c:scaling>
          <c:orientation val="minMax"/>
        </c:scaling>
        <c:delete val="1"/>
        <c:axPos val="l"/>
        <c:numFmt formatCode="General" sourceLinked="1"/>
        <c:tickLblPos val="none"/>
        <c:crossAx val="179905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91" r="0.750000000000009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80475008"/>
        <c:axId val="180548352"/>
      </c:barChart>
      <c:lineChart>
        <c:grouping val="standard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80585216"/>
        <c:axId val="180587136"/>
      </c:lineChart>
      <c:catAx>
        <c:axId val="18047500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80548352"/>
        <c:crosses val="autoZero"/>
        <c:lblAlgn val="ctr"/>
        <c:lblOffset val="100"/>
        <c:tickLblSkip val="1"/>
        <c:tickMarkSkip val="1"/>
      </c:catAx>
      <c:valAx>
        <c:axId val="180548352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80475008"/>
        <c:crosses val="autoZero"/>
        <c:crossBetween val="between"/>
      </c:valAx>
      <c:catAx>
        <c:axId val="180585216"/>
        <c:scaling>
          <c:orientation val="minMax"/>
        </c:scaling>
        <c:delete val="1"/>
        <c:axPos val="b"/>
        <c:tickLblPos val="none"/>
        <c:crossAx val="180587136"/>
        <c:crosses val="autoZero"/>
        <c:lblAlgn val="ctr"/>
        <c:lblOffset val="100"/>
      </c:catAx>
      <c:valAx>
        <c:axId val="180587136"/>
        <c:scaling>
          <c:orientation val="minMax"/>
        </c:scaling>
        <c:delete val="1"/>
        <c:axPos val="l"/>
        <c:numFmt formatCode="General" sourceLinked="1"/>
        <c:tickLblPos val="none"/>
        <c:crossAx val="180585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91" r="0.750000000000009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3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Динамика качества знаний по итогам ГИА  по русскому языку за 2008-2010 гг</a:t>
            </a:r>
          </a:p>
        </c:rich>
      </c:tx>
      <c:layout>
        <c:manualLayout>
          <c:xMode val="edge"/>
          <c:yMode val="edge"/>
          <c:x val="0.15992895204263091"/>
          <c:y val="5.8577597155194332E-2"/>
        </c:manualLayout>
      </c:layout>
    </c:title>
    <c:plotArea>
      <c:layout>
        <c:manualLayout>
          <c:layoutTarget val="inner"/>
          <c:xMode val="edge"/>
          <c:yMode val="edge"/>
          <c:x val="8.9160839160841554E-2"/>
          <c:y val="0.14225941422594143"/>
          <c:w val="0.89335664335664156"/>
          <c:h val="0.61785216178520508"/>
        </c:manualLayout>
      </c:layout>
      <c:barChart>
        <c:barDir val="col"/>
        <c:grouping val="clustered"/>
        <c:ser>
          <c:idx val="0"/>
          <c:order val="0"/>
          <c:tx>
            <c:strRef>
              <c:f>'12'!$B$28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cat>
            <c:numRef>
              <c:f>'12'!$A$29:$A$32</c:f>
              <c:numCache>
                <c:formatCode>General</c:formatCode>
                <c:ptCount val="4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</c:numCache>
            </c:numRef>
          </c:cat>
          <c:val>
            <c:numRef>
              <c:f>'12'!$B$29:$B$32</c:f>
              <c:numCache>
                <c:formatCode>0.0%</c:formatCode>
                <c:ptCount val="4"/>
                <c:pt idx="0">
                  <c:v>0.73799999999999999</c:v>
                </c:pt>
                <c:pt idx="1">
                  <c:v>0.69399999999999995</c:v>
                </c:pt>
                <c:pt idx="2">
                  <c:v>0.54600000000000004</c:v>
                </c:pt>
                <c:pt idx="3">
                  <c:v>0.81710000000000005</c:v>
                </c:pt>
              </c:numCache>
            </c:numRef>
          </c:val>
        </c:ser>
        <c:ser>
          <c:idx val="1"/>
          <c:order val="1"/>
          <c:tx>
            <c:strRef>
              <c:f>'12'!$C$28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</c:spPr>
          <c:cat>
            <c:numRef>
              <c:f>'12'!$A$29:$A$32</c:f>
              <c:numCache>
                <c:formatCode>General</c:formatCode>
                <c:ptCount val="4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</c:numCache>
            </c:numRef>
          </c:cat>
          <c:val>
            <c:numRef>
              <c:f>'12'!$C$29:$C$32</c:f>
              <c:numCache>
                <c:formatCode>0.0%</c:formatCode>
                <c:ptCount val="4"/>
                <c:pt idx="0">
                  <c:v>0.68799999999999994</c:v>
                </c:pt>
                <c:pt idx="1">
                  <c:v>0.57999999999999996</c:v>
                </c:pt>
                <c:pt idx="2">
                  <c:v>0.4511173184357542</c:v>
                </c:pt>
                <c:pt idx="3">
                  <c:v>0.80840000000000001</c:v>
                </c:pt>
              </c:numCache>
            </c:numRef>
          </c:val>
        </c:ser>
        <c:axId val="180885760"/>
        <c:axId val="180903936"/>
      </c:barChart>
      <c:lineChart>
        <c:grouping val="standard"/>
        <c:ser>
          <c:idx val="2"/>
          <c:order val="2"/>
          <c:tx>
            <c:strRef>
              <c:f>'12'!$E$28</c:f>
              <c:strCache>
                <c:ptCount val="1"/>
                <c:pt idx="0">
                  <c:v>Самарская область</c:v>
                </c:pt>
              </c:strCache>
            </c:strRef>
          </c:tx>
          <c:cat>
            <c:numRef>
              <c:f>'12'!$A$29:$A$32</c:f>
              <c:numCache>
                <c:formatCode>General</c:formatCode>
                <c:ptCount val="4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</c:numCache>
            </c:numRef>
          </c:cat>
          <c:val>
            <c:numRef>
              <c:f>'12'!$E$29:$E$32</c:f>
              <c:numCache>
                <c:formatCode>0.0%</c:formatCode>
                <c:ptCount val="4"/>
                <c:pt idx="0">
                  <c:v>0.69099999999999995</c:v>
                </c:pt>
                <c:pt idx="1">
                  <c:v>0.58599999999999997</c:v>
                </c:pt>
                <c:pt idx="2">
                  <c:v>0.52600000000000002</c:v>
                </c:pt>
                <c:pt idx="3">
                  <c:v>0.81599999999999995</c:v>
                </c:pt>
              </c:numCache>
            </c:numRef>
          </c:val>
        </c:ser>
        <c:marker val="1"/>
        <c:axId val="180885760"/>
        <c:axId val="180903936"/>
      </c:lineChart>
      <c:catAx>
        <c:axId val="180885760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0903936"/>
        <c:crosses val="autoZero"/>
        <c:lblAlgn val="ctr"/>
        <c:lblOffset val="100"/>
        <c:tickLblSkip val="1"/>
        <c:tickMarkSkip val="1"/>
      </c:catAx>
      <c:valAx>
        <c:axId val="180903936"/>
        <c:scaling>
          <c:orientation val="minMax"/>
        </c:scaling>
        <c:axPos val="l"/>
        <c:numFmt formatCode="0.0%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0885760"/>
        <c:crosses val="autoZero"/>
        <c:crossBetween val="between"/>
      </c:valAx>
    </c:plotArea>
    <c:legend>
      <c:legendPos val="b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0933" r="0.75000000000000933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3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Динамика уровня обученности по итогам ГИА по русскому языку за 2008-2010 гг</a:t>
            </a:r>
          </a:p>
        </c:rich>
      </c:tx>
      <c:layout>
        <c:manualLayout>
          <c:xMode val="edge"/>
          <c:yMode val="edge"/>
          <c:x val="0.1926241094863142"/>
          <c:y val="6.9734992803319795E-2"/>
        </c:manualLayout>
      </c:layout>
    </c:title>
    <c:plotArea>
      <c:layout>
        <c:manualLayout>
          <c:layoutTarget val="inner"/>
          <c:xMode val="edge"/>
          <c:yMode val="edge"/>
          <c:x val="8.916083916084161E-2"/>
          <c:y val="0.14225941422594143"/>
          <c:w val="0.89335664335664156"/>
          <c:h val="0.62343096234310724"/>
        </c:manualLayout>
      </c:layout>
      <c:barChart>
        <c:barDir val="col"/>
        <c:grouping val="clustered"/>
        <c:ser>
          <c:idx val="0"/>
          <c:order val="0"/>
          <c:tx>
            <c:strRef>
              <c:f>'12'!$H$28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cat>
            <c:numRef>
              <c:f>'12'!$G$29:$G$32</c:f>
              <c:numCache>
                <c:formatCode>General</c:formatCode>
                <c:ptCount val="4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</c:numCache>
            </c:numRef>
          </c:cat>
          <c:val>
            <c:numRef>
              <c:f>'12'!$H$29:$H$32</c:f>
              <c:numCache>
                <c:formatCode>0.0%</c:formatCode>
                <c:ptCount val="4"/>
                <c:pt idx="0">
                  <c:v>0.97899999999999998</c:v>
                </c:pt>
                <c:pt idx="1">
                  <c:v>0.96799999999999997</c:v>
                </c:pt>
                <c:pt idx="2">
                  <c:v>0.90900000000000003</c:v>
                </c:pt>
                <c:pt idx="3">
                  <c:v>0.99660000000000004</c:v>
                </c:pt>
              </c:numCache>
            </c:numRef>
          </c:val>
        </c:ser>
        <c:ser>
          <c:idx val="1"/>
          <c:order val="1"/>
          <c:tx>
            <c:strRef>
              <c:f>'12'!$I$28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</c:spPr>
          <c:cat>
            <c:numRef>
              <c:f>'12'!$G$29:$G$32</c:f>
              <c:numCache>
                <c:formatCode>General</c:formatCode>
                <c:ptCount val="4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</c:numCache>
            </c:numRef>
          </c:cat>
          <c:val>
            <c:numRef>
              <c:f>'12'!$I$29:$I$32</c:f>
              <c:numCache>
                <c:formatCode>0.0%</c:formatCode>
                <c:ptCount val="4"/>
                <c:pt idx="0">
                  <c:v>0.98399999999999999</c:v>
                </c:pt>
                <c:pt idx="1">
                  <c:v>0.94899999999999995</c:v>
                </c:pt>
                <c:pt idx="2">
                  <c:v>0.87150837988826813</c:v>
                </c:pt>
                <c:pt idx="3">
                  <c:v>0.99619999999999997</c:v>
                </c:pt>
              </c:numCache>
            </c:numRef>
          </c:val>
        </c:ser>
        <c:axId val="181201536"/>
        <c:axId val="181633408"/>
      </c:barChart>
      <c:lineChart>
        <c:grouping val="standard"/>
        <c:ser>
          <c:idx val="2"/>
          <c:order val="2"/>
          <c:tx>
            <c:strRef>
              <c:f>'12'!$K$28</c:f>
              <c:strCache>
                <c:ptCount val="1"/>
                <c:pt idx="0">
                  <c:v>Самарская область</c:v>
                </c:pt>
              </c:strCache>
            </c:strRef>
          </c:tx>
          <c:cat>
            <c:numRef>
              <c:f>'12'!$G$29:$G$32</c:f>
              <c:numCache>
                <c:formatCode>General</c:formatCode>
                <c:ptCount val="4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</c:numCache>
            </c:numRef>
          </c:cat>
          <c:val>
            <c:numRef>
              <c:f>'12'!$K$29:$K$32</c:f>
              <c:numCache>
                <c:formatCode>0.0%</c:formatCode>
                <c:ptCount val="4"/>
                <c:pt idx="0">
                  <c:v>0.96399999999999997</c:v>
                </c:pt>
                <c:pt idx="1">
                  <c:v>0.93</c:v>
                </c:pt>
                <c:pt idx="2">
                  <c:v>0.89700000000000002</c:v>
                </c:pt>
                <c:pt idx="3">
                  <c:v>0.98799999999999999</c:v>
                </c:pt>
              </c:numCache>
            </c:numRef>
          </c:val>
        </c:ser>
        <c:marker val="1"/>
        <c:axId val="181201536"/>
        <c:axId val="181633408"/>
      </c:lineChart>
      <c:catAx>
        <c:axId val="181201536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1633408"/>
        <c:crosses val="autoZero"/>
        <c:lblAlgn val="ctr"/>
        <c:lblOffset val="100"/>
        <c:tickLblSkip val="1"/>
        <c:tickMarkSkip val="1"/>
      </c:catAx>
      <c:valAx>
        <c:axId val="181633408"/>
        <c:scaling>
          <c:orientation val="minMax"/>
        </c:scaling>
        <c:axPos val="l"/>
        <c:numFmt formatCode="0.0%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1201536"/>
        <c:crosses val="autoZero"/>
        <c:crossBetween val="between"/>
      </c:valAx>
    </c:plotArea>
    <c:legend>
      <c:legendPos val="b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0955" r="0.7500000000000095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ВЫПУСКНИКИ 9 КЛАССОВ 2010/11 УЧЕБНОГО ГОДА – УЧАСТНИКИ ГИА ПО ТИПАМ И ВИДАМ ОБРАЗОВАТЕЛЬНЫХ УЧРЕЖДЕНИЙ</a:t>
            </a:r>
          </a:p>
        </c:rich>
      </c:tx>
      <c:layout>
        <c:manualLayout>
          <c:xMode val="edge"/>
          <c:yMode val="edge"/>
          <c:x val="0.20699674223651746"/>
          <c:y val="2.3159636062861869E-2"/>
        </c:manualLayout>
      </c:layout>
    </c:title>
    <c:plotArea>
      <c:layout/>
      <c:barChart>
        <c:barDir val="col"/>
        <c:grouping val="clustered"/>
        <c:ser>
          <c:idx val="1"/>
          <c:order val="1"/>
          <c:tx>
            <c:strRef>
              <c:f>'1'!$E$5</c:f>
              <c:strCache>
                <c:ptCount val="1"/>
                <c:pt idx="0">
                  <c:v>участников ГИА-2011 </c:v>
                </c:pt>
              </c:strCache>
            </c:strRef>
          </c:tx>
          <c:cat>
            <c:strRef>
              <c:f>('1'!$C$7:$C$10,'1'!$C$12:$C$13)</c:f>
              <c:strCache>
                <c:ptCount val="6"/>
                <c:pt idx="0">
                  <c:v>гимназия </c:v>
                </c:pt>
                <c:pt idx="1">
                  <c:v>средняя общеобразовательная школа с углубленным изучением отдельных предметов </c:v>
                </c:pt>
                <c:pt idx="2">
                  <c:v>средняя общеобразовательная школа </c:v>
                </c:pt>
                <c:pt idx="3">
                  <c:v>основная общеобразовательная школа </c:v>
                </c:pt>
                <c:pt idx="4">
                  <c:v>школа для детей с задержкой психического развития </c:v>
                </c:pt>
                <c:pt idx="5">
                  <c:v>средняя общеобразовательная школа (вечернее отделение) </c:v>
                </c:pt>
              </c:strCache>
            </c:strRef>
          </c:cat>
          <c:val>
            <c:numRef>
              <c:f>('1'!$E$7:$E$10,'1'!$E$12:$E$13)</c:f>
              <c:numCache>
                <c:formatCode>General</c:formatCode>
                <c:ptCount val="6"/>
                <c:pt idx="0">
                  <c:v>68</c:v>
                </c:pt>
                <c:pt idx="1">
                  <c:v>98</c:v>
                </c:pt>
                <c:pt idx="2">
                  <c:v>864</c:v>
                </c:pt>
                <c:pt idx="3">
                  <c:v>457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</c:ser>
        <c:axId val="133623808"/>
        <c:axId val="133625728"/>
      </c:barChart>
      <c:lineChart>
        <c:grouping val="standard"/>
        <c:ser>
          <c:idx val="0"/>
          <c:order val="0"/>
          <c:tx>
            <c:strRef>
              <c:f>'1'!$D$5</c:f>
              <c:strCache>
                <c:ptCount val="1"/>
                <c:pt idx="0">
                  <c:v>всего </c:v>
                </c:pt>
              </c:strCache>
            </c:strRef>
          </c:tx>
          <c:cat>
            <c:strRef>
              <c:f>('1'!$C$7:$C$10,'1'!$C$12:$C$13)</c:f>
              <c:strCache>
                <c:ptCount val="6"/>
                <c:pt idx="0">
                  <c:v>гимназия </c:v>
                </c:pt>
                <c:pt idx="1">
                  <c:v>средняя общеобразовательная школа с углубленным изучением отдельных предметов </c:v>
                </c:pt>
                <c:pt idx="2">
                  <c:v>средняя общеобразовательная школа </c:v>
                </c:pt>
                <c:pt idx="3">
                  <c:v>основная общеобразовательная школа </c:v>
                </c:pt>
                <c:pt idx="4">
                  <c:v>школа для детей с задержкой психического развития </c:v>
                </c:pt>
                <c:pt idx="5">
                  <c:v>средняя общеобразовательная школа (вечернее отделение) </c:v>
                </c:pt>
              </c:strCache>
            </c:strRef>
          </c:cat>
          <c:val>
            <c:numRef>
              <c:f>('1'!$D$7:$D$10,'1'!$D$12:$D$13)</c:f>
              <c:numCache>
                <c:formatCode>General</c:formatCode>
                <c:ptCount val="6"/>
                <c:pt idx="0">
                  <c:v>69</c:v>
                </c:pt>
                <c:pt idx="1">
                  <c:v>98</c:v>
                </c:pt>
                <c:pt idx="2">
                  <c:v>899</c:v>
                </c:pt>
                <c:pt idx="3">
                  <c:v>494</c:v>
                </c:pt>
                <c:pt idx="4">
                  <c:v>35</c:v>
                </c:pt>
                <c:pt idx="5">
                  <c:v>16</c:v>
                </c:pt>
              </c:numCache>
            </c:numRef>
          </c:val>
        </c:ser>
        <c:marker val="1"/>
        <c:axId val="133623808"/>
        <c:axId val="133625728"/>
      </c:lineChart>
      <c:catAx>
        <c:axId val="133623808"/>
        <c:scaling>
          <c:orientation val="minMax"/>
        </c:scaling>
        <c:axPos val="b"/>
        <c:numFmt formatCode="General" sourceLinked="1"/>
        <c:majorTickMark val="none"/>
        <c:tickLblPos val="nextTo"/>
        <c:crossAx val="133625728"/>
        <c:crosses val="autoZero"/>
        <c:auto val="1"/>
        <c:lblAlgn val="ctr"/>
        <c:lblOffset val="100"/>
      </c:catAx>
      <c:valAx>
        <c:axId val="13362572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количество выпускников</a:t>
                </a:r>
              </a:p>
            </c:rich>
          </c:tx>
          <c:layout>
            <c:manualLayout>
              <c:xMode val="edge"/>
              <c:yMode val="edge"/>
              <c:x val="2.200337555674459E-2"/>
              <c:y val="0.16704923050871803"/>
            </c:manualLayout>
          </c:layout>
        </c:title>
        <c:numFmt formatCode="General" sourceLinked="1"/>
        <c:majorTickMark val="none"/>
        <c:tickLblPos val="nextTo"/>
        <c:crossAx val="133623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800"/>
      </a:pPr>
      <a:endParaRPr lang="ru-RU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3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Динамика среднего балла результатов ГИА за 2008-2011 гг.</a:t>
            </a:r>
          </a:p>
        </c:rich>
      </c:tx>
      <c:layout>
        <c:manualLayout>
          <c:xMode val="edge"/>
          <c:yMode val="edge"/>
          <c:x val="0.10930327314769522"/>
          <c:y val="4.7419632545932441E-2"/>
        </c:manualLayout>
      </c:layout>
    </c:title>
    <c:plotArea>
      <c:layout>
        <c:manualLayout>
          <c:layoutTarget val="inner"/>
          <c:xMode val="edge"/>
          <c:yMode val="edge"/>
          <c:x val="8.9160897516584847E-2"/>
          <c:y val="0.17573221757322552"/>
          <c:w val="0.89335664335664156"/>
          <c:h val="0.65690376569038678"/>
        </c:manualLayout>
      </c:layout>
      <c:barChart>
        <c:barDir val="col"/>
        <c:grouping val="clustered"/>
        <c:ser>
          <c:idx val="0"/>
          <c:order val="0"/>
          <c:tx>
            <c:strRef>
              <c:f>'12'!$B$3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noFill/>
            </a:ln>
          </c:spPr>
          <c:cat>
            <c:strRef>
              <c:f>'12'!$A$4:$A$7</c:f>
              <c:strCache>
                <c:ptCount val="4"/>
                <c:pt idx="0">
                  <c:v>2011 (max-41 балл)</c:v>
                </c:pt>
                <c:pt idx="1">
                  <c:v>2010 (max-44 балла)</c:v>
                </c:pt>
                <c:pt idx="2">
                  <c:v>2009 (max-45 баллов)</c:v>
                </c:pt>
                <c:pt idx="3">
                  <c:v>2008 (max-38 баллов)</c:v>
                </c:pt>
              </c:strCache>
            </c:strRef>
          </c:cat>
          <c:val>
            <c:numRef>
              <c:f>'12'!$B$4:$B$7</c:f>
              <c:numCache>
                <c:formatCode>0.0</c:formatCode>
                <c:ptCount val="4"/>
                <c:pt idx="0">
                  <c:v>32.630000000000003</c:v>
                </c:pt>
                <c:pt idx="1">
                  <c:v>33.9</c:v>
                </c:pt>
                <c:pt idx="2">
                  <c:v>31.5</c:v>
                </c:pt>
                <c:pt idx="3">
                  <c:v>26.11</c:v>
                </c:pt>
              </c:numCache>
            </c:numRef>
          </c:val>
        </c:ser>
        <c:ser>
          <c:idx val="1"/>
          <c:order val="1"/>
          <c:tx>
            <c:strRef>
              <c:f>'12'!$C$3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</c:spPr>
          <c:cat>
            <c:strRef>
              <c:f>'12'!$A$4:$A$7</c:f>
              <c:strCache>
                <c:ptCount val="4"/>
                <c:pt idx="0">
                  <c:v>2011 (max-41 балл)</c:v>
                </c:pt>
                <c:pt idx="1">
                  <c:v>2010 (max-44 балла)</c:v>
                </c:pt>
                <c:pt idx="2">
                  <c:v>2009 (max-45 баллов)</c:v>
                </c:pt>
                <c:pt idx="3">
                  <c:v>2008 (max-38 баллов)</c:v>
                </c:pt>
              </c:strCache>
            </c:strRef>
          </c:cat>
          <c:val>
            <c:numRef>
              <c:f>'12'!$C$4:$C$7</c:f>
              <c:numCache>
                <c:formatCode>0.0</c:formatCode>
                <c:ptCount val="4"/>
                <c:pt idx="0">
                  <c:v>31.77</c:v>
                </c:pt>
                <c:pt idx="1">
                  <c:v>32.08</c:v>
                </c:pt>
                <c:pt idx="2">
                  <c:v>29.66</c:v>
                </c:pt>
                <c:pt idx="3">
                  <c:v>26.34</c:v>
                </c:pt>
              </c:numCache>
            </c:numRef>
          </c:val>
        </c:ser>
        <c:axId val="182554624"/>
        <c:axId val="182556160"/>
      </c:barChart>
      <c:lineChart>
        <c:grouping val="standard"/>
        <c:ser>
          <c:idx val="2"/>
          <c:order val="2"/>
          <c:tx>
            <c:strRef>
              <c:f>'12'!$E$3</c:f>
              <c:strCache>
                <c:ptCount val="1"/>
                <c:pt idx="0">
                  <c:v>Самарская область</c:v>
                </c:pt>
              </c:strCache>
            </c:strRef>
          </c:tx>
          <c:cat>
            <c:strRef>
              <c:f>'12'!$A$4:$A$7</c:f>
              <c:strCache>
                <c:ptCount val="4"/>
                <c:pt idx="0">
                  <c:v>2011 (max-41 балл)</c:v>
                </c:pt>
                <c:pt idx="1">
                  <c:v>2010 (max-44 балла)</c:v>
                </c:pt>
                <c:pt idx="2">
                  <c:v>2009 (max-45 баллов)</c:v>
                </c:pt>
                <c:pt idx="3">
                  <c:v>2008 (max-38 баллов)</c:v>
                </c:pt>
              </c:strCache>
            </c:strRef>
          </c:cat>
          <c:val>
            <c:numRef>
              <c:f>'12'!$E$4:$E$7</c:f>
              <c:numCache>
                <c:formatCode>0.0</c:formatCode>
                <c:ptCount val="4"/>
                <c:pt idx="0">
                  <c:v>31.9</c:v>
                </c:pt>
                <c:pt idx="1">
                  <c:v>32.4</c:v>
                </c:pt>
                <c:pt idx="2">
                  <c:v>30.8</c:v>
                </c:pt>
                <c:pt idx="3">
                  <c:v>26.3</c:v>
                </c:pt>
              </c:numCache>
            </c:numRef>
          </c:val>
        </c:ser>
        <c:marker val="1"/>
        <c:axId val="182554624"/>
        <c:axId val="182556160"/>
      </c:lineChart>
      <c:catAx>
        <c:axId val="182554624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2556160"/>
        <c:crosses val="autoZero"/>
        <c:lblAlgn val="ctr"/>
        <c:lblOffset val="100"/>
        <c:tickLblSkip val="1"/>
        <c:tickMarkSkip val="1"/>
      </c:catAx>
      <c:valAx>
        <c:axId val="182556160"/>
        <c:scaling>
          <c:orientation val="minMax"/>
        </c:scaling>
        <c:axPos val="l"/>
        <c:numFmt formatCode="0.0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2554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450325365815289"/>
          <c:y val="3.6245397718161432E-2"/>
          <c:w val="0.31319756316997743"/>
          <c:h val="0.26819535748091439"/>
        </c:manualLayout>
      </c:layout>
      <c:overlay val="1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0933" r="0.75000000000000933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3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Динамика отметок за тест результатов ГИА за 2008-2011 гг.</a:t>
            </a:r>
          </a:p>
        </c:rich>
      </c:tx>
      <c:layout>
        <c:manualLayout>
          <c:xMode val="edge"/>
          <c:yMode val="edge"/>
          <c:x val="0.10274019511002"/>
          <c:y val="3.6262299881837476E-2"/>
        </c:manualLayout>
      </c:layout>
    </c:title>
    <c:plotArea>
      <c:layout>
        <c:manualLayout>
          <c:layoutTarget val="inner"/>
          <c:xMode val="edge"/>
          <c:yMode val="edge"/>
          <c:x val="8.2068650993094044E-2"/>
          <c:y val="0.24278644157807536"/>
          <c:w val="0.89335664335664156"/>
          <c:h val="0.58427075992931776"/>
        </c:manualLayout>
      </c:layout>
      <c:barChart>
        <c:barDir val="col"/>
        <c:grouping val="clustered"/>
        <c:ser>
          <c:idx val="0"/>
          <c:order val="0"/>
          <c:tx>
            <c:strRef>
              <c:f>'12'!$H$3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cat>
            <c:numRef>
              <c:f>'12'!$G$4:$G$7</c:f>
              <c:numCache>
                <c:formatCode>General</c:formatCode>
                <c:ptCount val="4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</c:numCache>
            </c:numRef>
          </c:cat>
          <c:val>
            <c:numRef>
              <c:f>'12'!$H$4:$H$7</c:f>
              <c:numCache>
                <c:formatCode>0.0</c:formatCode>
                <c:ptCount val="4"/>
                <c:pt idx="0" formatCode="0.00">
                  <c:v>4</c:v>
                </c:pt>
                <c:pt idx="1">
                  <c:v>3.8</c:v>
                </c:pt>
                <c:pt idx="2">
                  <c:v>3.5</c:v>
                </c:pt>
                <c:pt idx="3">
                  <c:v>3.97</c:v>
                </c:pt>
              </c:numCache>
            </c:numRef>
          </c:val>
        </c:ser>
        <c:ser>
          <c:idx val="1"/>
          <c:order val="1"/>
          <c:tx>
            <c:strRef>
              <c:f>'12'!$I$3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</c:spPr>
          <c:cat>
            <c:numRef>
              <c:f>'12'!$G$4:$G$7</c:f>
              <c:numCache>
                <c:formatCode>General</c:formatCode>
                <c:ptCount val="4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</c:numCache>
            </c:numRef>
          </c:cat>
          <c:val>
            <c:numRef>
              <c:f>'12'!$I$4:$I$7</c:f>
              <c:numCache>
                <c:formatCode>0.0</c:formatCode>
                <c:ptCount val="4"/>
                <c:pt idx="0" formatCode="0.00">
                  <c:v>3.91</c:v>
                </c:pt>
                <c:pt idx="1">
                  <c:v>3.6</c:v>
                </c:pt>
                <c:pt idx="2">
                  <c:v>3.39</c:v>
                </c:pt>
                <c:pt idx="3">
                  <c:v>3.99</c:v>
                </c:pt>
              </c:numCache>
            </c:numRef>
          </c:val>
        </c:ser>
        <c:axId val="182891264"/>
        <c:axId val="182893184"/>
      </c:barChart>
      <c:lineChart>
        <c:grouping val="standard"/>
        <c:ser>
          <c:idx val="2"/>
          <c:order val="2"/>
          <c:tx>
            <c:strRef>
              <c:f>'12'!$K$3</c:f>
              <c:strCache>
                <c:ptCount val="1"/>
                <c:pt idx="0">
                  <c:v>Самарская область</c:v>
                </c:pt>
              </c:strCache>
            </c:strRef>
          </c:tx>
          <c:cat>
            <c:numRef>
              <c:f>'12'!$G$4:$G$7</c:f>
              <c:numCache>
                <c:formatCode>General</c:formatCode>
                <c:ptCount val="4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</c:numCache>
            </c:numRef>
          </c:cat>
          <c:val>
            <c:numRef>
              <c:f>'12'!$K$4:$K$7</c:f>
              <c:numCache>
                <c:formatCode>0.0</c:formatCode>
                <c:ptCount val="4"/>
                <c:pt idx="0">
                  <c:v>3.9</c:v>
                </c:pt>
                <c:pt idx="1">
                  <c:v>3.7</c:v>
                </c:pt>
                <c:pt idx="2">
                  <c:v>3.5</c:v>
                </c:pt>
                <c:pt idx="3">
                  <c:v>3.98</c:v>
                </c:pt>
              </c:numCache>
            </c:numRef>
          </c:val>
        </c:ser>
        <c:marker val="1"/>
        <c:axId val="182891264"/>
        <c:axId val="182893184"/>
      </c:lineChart>
      <c:catAx>
        <c:axId val="182891264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2893184"/>
        <c:crosses val="autoZero"/>
        <c:lblAlgn val="ctr"/>
        <c:lblOffset val="100"/>
        <c:tickLblSkip val="1"/>
        <c:tickMarkSkip val="1"/>
      </c:catAx>
      <c:valAx>
        <c:axId val="182893184"/>
        <c:scaling>
          <c:orientation val="minMax"/>
        </c:scaling>
        <c:axPos val="l"/>
        <c:numFmt formatCode="0.00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289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29878926424512"/>
          <c:y val="1.8687664041994751E-2"/>
          <c:w val="0.33075039787672988"/>
          <c:h val="0.26709072315179766"/>
        </c:manualLayout>
      </c:layout>
      <c:overlay val="1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0955" r="0.7500000000000095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3"/>
  <c:chart>
    <c:title>
      <c:tx>
        <c:rich>
          <a:bodyPr/>
          <a:lstStyle/>
          <a:p>
            <a:pPr>
              <a:defRPr/>
            </a:pPr>
            <a:r>
              <a:rPr lang="ru-RU"/>
              <a:t>Доля выпускников, успешно сдавших два обязательных экзамена в форме ГИА</a:t>
            </a:r>
          </a:p>
        </c:rich>
      </c:tx>
    </c:title>
    <c:plotArea>
      <c:layout>
        <c:manualLayout>
          <c:layoutTarget val="inner"/>
          <c:xMode val="edge"/>
          <c:yMode val="edge"/>
          <c:x val="4.3005479613447001E-2"/>
          <c:y val="0.19254591589757006"/>
          <c:w val="0.9442179594040756"/>
          <c:h val="0.36409029826196698"/>
        </c:manualLayout>
      </c:layout>
      <c:barChart>
        <c:barDir val="col"/>
        <c:grouping val="clustered"/>
        <c:ser>
          <c:idx val="0"/>
          <c:order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dLblPos val="ctr"/>
            <c:showVal val="1"/>
          </c:dLbls>
          <c:cat>
            <c:strRef>
              <c:f>'14'!$B$7:$B$45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МОУ ООШ №19</c:v>
                </c:pt>
                <c:pt idx="3">
                  <c:v>МОУ СОШ №3</c:v>
                </c:pt>
                <c:pt idx="4">
                  <c:v>МОУ ООШ №13</c:v>
                </c:pt>
                <c:pt idx="5">
                  <c:v>МОУ ООШ №12</c:v>
                </c:pt>
                <c:pt idx="6">
                  <c:v>Сухо-Вязовская СОШ</c:v>
                </c:pt>
                <c:pt idx="7">
                  <c:v>Воскресенская СОШ</c:v>
                </c:pt>
                <c:pt idx="8">
                  <c:v>Подъем-Михайловская СОШ "ОЦ"</c:v>
                </c:pt>
                <c:pt idx="9">
                  <c:v>Журавлевская ООШ</c:v>
                </c:pt>
                <c:pt idx="10">
                  <c:v>Октябрьская ООШ</c:v>
                </c:pt>
                <c:pt idx="11">
                  <c:v>Ровно-Владимировская ООШ</c:v>
                </c:pt>
                <c:pt idx="12">
                  <c:v>Смышляевская СОШ №1 "ОЦ"</c:v>
                </c:pt>
                <c:pt idx="13">
                  <c:v>Смышляевская СОШ №3</c:v>
                </c:pt>
                <c:pt idx="14">
                  <c:v>Курумоченская СОШ</c:v>
                </c:pt>
                <c:pt idx="15">
                  <c:v>МОУ СОШ №8 "ОЦ"</c:v>
                </c:pt>
                <c:pt idx="16">
                  <c:v>Дубово-Уметская СОШ "ОЦ"</c:v>
                </c:pt>
                <c:pt idx="17">
                  <c:v>Лопатинская СОШ "ОЦ"</c:v>
                </c:pt>
                <c:pt idx="18">
                  <c:v>МОУ ООШ №6</c:v>
                </c:pt>
                <c:pt idx="19">
                  <c:v>МОУ СОШ №7 "ОЦ"</c:v>
                </c:pt>
                <c:pt idx="20">
                  <c:v>Смышляевская ООШ №2</c:v>
                </c:pt>
                <c:pt idx="21">
                  <c:v>МОУ ООШ №15</c:v>
                </c:pt>
                <c:pt idx="22">
                  <c:v>МОУ ООШ №18</c:v>
                </c:pt>
                <c:pt idx="23">
                  <c:v>Рощинская СОШ "ОЦ"</c:v>
                </c:pt>
                <c:pt idx="24">
                  <c:v>Верхнеподстепновская ООШ</c:v>
                </c:pt>
                <c:pt idx="25">
                  <c:v>МОУ ООШ №4</c:v>
                </c:pt>
                <c:pt idx="26">
                  <c:v>МОУ ООШ №9</c:v>
                </c:pt>
                <c:pt idx="27">
                  <c:v>Рождественская СОШ</c:v>
                </c:pt>
                <c:pt idx="28">
                  <c:v>МОУ СОШ №5 "ОЦ"</c:v>
                </c:pt>
                <c:pt idx="29">
                  <c:v>Черновская СОШ</c:v>
                </c:pt>
                <c:pt idx="30">
                  <c:v>Петра-Дубравская СОШ</c:v>
                </c:pt>
                <c:pt idx="31">
                  <c:v>МОУ ООШ №20</c:v>
                </c:pt>
                <c:pt idx="32">
                  <c:v>Чернореченская СОШ</c:v>
                </c:pt>
                <c:pt idx="33">
                  <c:v>МОУ СОШ №17</c:v>
                </c:pt>
                <c:pt idx="34">
                  <c:v>Просветская СОШ</c:v>
                </c:pt>
                <c:pt idx="35">
                  <c:v>Яблоново-Овражская ООШ</c:v>
                </c:pt>
                <c:pt idx="36">
                  <c:v>МОУ ООШ №11</c:v>
                </c:pt>
                <c:pt idx="37">
                  <c:v>Спиридоновская СОШ</c:v>
                </c:pt>
                <c:pt idx="38">
                  <c:v>МОУ СОШ №17 (в/о)</c:v>
                </c:pt>
              </c:strCache>
            </c:strRef>
          </c:cat>
          <c:val>
            <c:numRef>
              <c:f>'14'!$I$7:$I$45</c:f>
              <c:numCache>
                <c:formatCode>0.0%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0.98684210526315785</c:v>
                </c:pt>
                <c:pt idx="13">
                  <c:v>0.9838709677419355</c:v>
                </c:pt>
                <c:pt idx="14">
                  <c:v>0.97826086956521741</c:v>
                </c:pt>
                <c:pt idx="15">
                  <c:v>0.97402597402597402</c:v>
                </c:pt>
                <c:pt idx="16">
                  <c:v>0.97368421052631582</c:v>
                </c:pt>
                <c:pt idx="17">
                  <c:v>0.96875</c:v>
                </c:pt>
                <c:pt idx="18">
                  <c:v>0.96078431372549022</c:v>
                </c:pt>
                <c:pt idx="19">
                  <c:v>0.94897959183673475</c:v>
                </c:pt>
                <c:pt idx="20">
                  <c:v>0.94736842105263153</c:v>
                </c:pt>
                <c:pt idx="21">
                  <c:v>0.94594594594594594</c:v>
                </c:pt>
                <c:pt idx="22">
                  <c:v>0.93877551020408168</c:v>
                </c:pt>
                <c:pt idx="23">
                  <c:v>0.9363636363636364</c:v>
                </c:pt>
                <c:pt idx="24">
                  <c:v>0.92307692307692313</c:v>
                </c:pt>
                <c:pt idx="25">
                  <c:v>0.92105263157894735</c:v>
                </c:pt>
                <c:pt idx="26">
                  <c:v>0.92</c:v>
                </c:pt>
                <c:pt idx="27">
                  <c:v>0.90909090909090906</c:v>
                </c:pt>
                <c:pt idx="28">
                  <c:v>0.90654205607476634</c:v>
                </c:pt>
                <c:pt idx="29">
                  <c:v>0.90476190476190477</c:v>
                </c:pt>
                <c:pt idx="30">
                  <c:v>0.9</c:v>
                </c:pt>
                <c:pt idx="31">
                  <c:v>0.89230769230769236</c:v>
                </c:pt>
                <c:pt idx="32">
                  <c:v>0.86363636363636365</c:v>
                </c:pt>
                <c:pt idx="33">
                  <c:v>0.86046511627906974</c:v>
                </c:pt>
                <c:pt idx="34">
                  <c:v>0.79166666666666663</c:v>
                </c:pt>
                <c:pt idx="35">
                  <c:v>0.7857142857142857</c:v>
                </c:pt>
                <c:pt idx="36">
                  <c:v>0.76470588235294112</c:v>
                </c:pt>
                <c:pt idx="37">
                  <c:v>0.75</c:v>
                </c:pt>
                <c:pt idx="38">
                  <c:v>8.3333333333333329E-2</c:v>
                </c:pt>
              </c:numCache>
            </c:numRef>
          </c:val>
        </c:ser>
        <c:dLbls>
          <c:showVal val="1"/>
        </c:dLbls>
        <c:gapWidth val="80"/>
        <c:axId val="183428992"/>
        <c:axId val="183461376"/>
      </c:barChart>
      <c:catAx>
        <c:axId val="183428992"/>
        <c:scaling>
          <c:orientation val="minMax"/>
        </c:scaling>
        <c:axPos val="b"/>
        <c:numFmt formatCode="@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83461376"/>
        <c:crosses val="autoZero"/>
        <c:auto val="1"/>
        <c:lblAlgn val="ctr"/>
        <c:lblOffset val="100"/>
        <c:tickLblSkip val="1"/>
      </c:catAx>
      <c:valAx>
        <c:axId val="183461376"/>
        <c:scaling>
          <c:orientation val="minMax"/>
          <c:max val="1"/>
        </c:scaling>
        <c:axPos val="l"/>
        <c:numFmt formatCode="0.0%" sourceLinked="1"/>
        <c:tickLblPos val="nextTo"/>
        <c:crossAx val="183428992"/>
        <c:crosses val="autoZero"/>
        <c:crossBetween val="between"/>
        <c:majorUnit val="0.2"/>
      </c:valAx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3"/>
  <c:chart>
    <c:title>
      <c:tx>
        <c:rich>
          <a:bodyPr/>
          <a:lstStyle/>
          <a:p>
            <a:pPr>
              <a:defRPr/>
            </a:pPr>
            <a:r>
              <a:rPr lang="ru-RU"/>
              <a:t>Доля выпускников, успешно сдавших два обязательных экзамена в форме ГИА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'14'!$R$6</c:f>
              <c:strCache>
                <c:ptCount val="1"/>
                <c:pt idx="0">
                  <c:v>доля выпускников, успешно сдавших два обязательных экзамена в форме ГИА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sz="1100" b="1"/>
                </a:pPr>
                <a:endParaRPr lang="ru-RU"/>
              </a:p>
            </c:txPr>
            <c:dLblPos val="outEnd"/>
            <c:showVal val="1"/>
          </c:dLbls>
          <c:cat>
            <c:strRef>
              <c:f>'14'!$K$7:$K$11</c:f>
              <c:strCache>
                <c:ptCount val="5"/>
                <c:pt idx="0">
                  <c:v>гимназия</c:v>
                </c:pt>
                <c:pt idx="1">
                  <c:v>СОШ с УИОП</c:v>
                </c:pt>
                <c:pt idx="2">
                  <c:v>ООШ</c:v>
                </c:pt>
                <c:pt idx="3">
                  <c:v>СОШ</c:v>
                </c:pt>
                <c:pt idx="4">
                  <c:v>СОШ (в/о)</c:v>
                </c:pt>
              </c:strCache>
            </c:strRef>
          </c:cat>
          <c:val>
            <c:numRef>
              <c:f>'14'!$R$7:$R$11</c:f>
              <c:numCache>
                <c:formatCode>0.0%</c:formatCode>
                <c:ptCount val="5"/>
                <c:pt idx="0">
                  <c:v>1</c:v>
                </c:pt>
                <c:pt idx="1">
                  <c:v>0.94897959183673475</c:v>
                </c:pt>
                <c:pt idx="2">
                  <c:v>0.92982456140350878</c:v>
                </c:pt>
                <c:pt idx="3">
                  <c:v>0.94322132097334876</c:v>
                </c:pt>
                <c:pt idx="4">
                  <c:v>8.3333333333333329E-2</c:v>
                </c:pt>
              </c:numCache>
            </c:numRef>
          </c:val>
        </c:ser>
        <c:axId val="183896704"/>
        <c:axId val="185168256"/>
      </c:barChart>
      <c:catAx>
        <c:axId val="183896704"/>
        <c:scaling>
          <c:orientation val="minMax"/>
        </c:scaling>
        <c:axPos val="b"/>
        <c:tickLblPos val="nextTo"/>
        <c:crossAx val="185168256"/>
        <c:crosses val="autoZero"/>
        <c:auto val="1"/>
        <c:lblAlgn val="ctr"/>
        <c:lblOffset val="100"/>
      </c:catAx>
      <c:valAx>
        <c:axId val="185168256"/>
        <c:scaling>
          <c:orientation val="minMax"/>
        </c:scaling>
        <c:axPos val="l"/>
        <c:numFmt formatCode="0.0%" sourceLinked="1"/>
        <c:tickLblPos val="nextTo"/>
        <c:crossAx val="183896704"/>
        <c:crosses val="autoZero"/>
        <c:crossBetween val="between"/>
      </c:val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>
        <c:manualLayout>
          <c:layoutTarget val="inner"/>
          <c:xMode val="edge"/>
          <c:yMode val="edge"/>
          <c:x val="4.3005479613447001E-2"/>
          <c:y val="0.14794398148148347"/>
          <c:w val="0.9442179594040756"/>
          <c:h val="0.48190138888889039"/>
        </c:manualLayout>
      </c:layout>
      <c:barChart>
        <c:barDir val="col"/>
        <c:grouping val="clustered"/>
        <c:ser>
          <c:idx val="0"/>
          <c:order val="0"/>
          <c:tx>
            <c:strRef>
              <c:f>'15'!$D$6</c:f>
              <c:strCache>
                <c:ptCount val="1"/>
                <c:pt idx="0">
                  <c:v>доля выпускников, успешно сдавших ГИА по МАТЕМАТИКЕ</c:v>
                </c:pt>
              </c:strCache>
            </c:strRef>
          </c:tx>
          <c:cat>
            <c:strRef>
              <c:f>'15'!$A$7:$A$45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МОУ ООШ №6</c:v>
                </c:pt>
                <c:pt idx="3">
                  <c:v>МОУ ООШ №19</c:v>
                </c:pt>
                <c:pt idx="4">
                  <c:v>МОУ СОШ №3</c:v>
                </c:pt>
                <c:pt idx="5">
                  <c:v>МОУ ООШ №4</c:v>
                </c:pt>
                <c:pt idx="6">
                  <c:v>МОУ СОШ №5 "ОЦ"</c:v>
                </c:pt>
                <c:pt idx="7">
                  <c:v>МОУ ООШ №13</c:v>
                </c:pt>
                <c:pt idx="8">
                  <c:v>МОУ СОШ №17</c:v>
                </c:pt>
                <c:pt idx="9">
                  <c:v>МОУ СОШ №8 "ОЦ"</c:v>
                </c:pt>
                <c:pt idx="10">
                  <c:v>МОУ ООШ №18</c:v>
                </c:pt>
                <c:pt idx="11">
                  <c:v>МОУ ООШ №15</c:v>
                </c:pt>
                <c:pt idx="12">
                  <c:v>МОУ СОШ №7 "ОЦ"</c:v>
                </c:pt>
                <c:pt idx="13">
                  <c:v>МОУ ООШ №9</c:v>
                </c:pt>
                <c:pt idx="14">
                  <c:v>МОУ ООШ №20</c:v>
                </c:pt>
                <c:pt idx="15">
                  <c:v>МОУ ООШ №12</c:v>
                </c:pt>
                <c:pt idx="16">
                  <c:v>МОУ ООШ №11</c:v>
                </c:pt>
                <c:pt idx="17">
                  <c:v>МОУ СОШ №17 (в/о)</c:v>
                </c:pt>
                <c:pt idx="18">
                  <c:v>Смышляевская СОШ №3</c:v>
                </c:pt>
                <c:pt idx="19">
                  <c:v>Смышляевская СОШ №1 "ОЦ"</c:v>
                </c:pt>
                <c:pt idx="20">
                  <c:v>Дубово-Уметская СОШ "ОЦ"</c:v>
                </c:pt>
                <c:pt idx="21">
                  <c:v>Рощинская СОШ "ОЦ"</c:v>
                </c:pt>
                <c:pt idx="22">
                  <c:v>Сухо-Вязовская СОШ</c:v>
                </c:pt>
                <c:pt idx="23">
                  <c:v>Петра-Дубравская СОШ</c:v>
                </c:pt>
                <c:pt idx="24">
                  <c:v>Яблоново-Овражская ООШ</c:v>
                </c:pt>
                <c:pt idx="25">
                  <c:v>Курумоченская СОШ</c:v>
                </c:pt>
                <c:pt idx="26">
                  <c:v>Верхнеподстепновская ООШ</c:v>
                </c:pt>
                <c:pt idx="27">
                  <c:v>Воскресенская СОШ</c:v>
                </c:pt>
                <c:pt idx="28">
                  <c:v>Черновская СОШ</c:v>
                </c:pt>
                <c:pt idx="29">
                  <c:v>Рождественская СОШ</c:v>
                </c:pt>
                <c:pt idx="30">
                  <c:v>Лопатинская СОШ "ОЦ"</c:v>
                </c:pt>
                <c:pt idx="31">
                  <c:v>Подъем-Михайловская СОШ "ОЦ"</c:v>
                </c:pt>
                <c:pt idx="32">
                  <c:v>Смышляевская ООШ №2</c:v>
                </c:pt>
                <c:pt idx="33">
                  <c:v>Журавлевская ООШ</c:v>
                </c:pt>
                <c:pt idx="34">
                  <c:v>Октябрьская ООШ</c:v>
                </c:pt>
                <c:pt idx="35">
                  <c:v>Просветская СОШ</c:v>
                </c:pt>
                <c:pt idx="36">
                  <c:v>Ровно-Владимировская ООШ</c:v>
                </c:pt>
                <c:pt idx="37">
                  <c:v>Спиридоновская СОШ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'15'!$D$7:$D$45</c:f>
              <c:numCache>
                <c:formatCode>0.0%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0.96153846153846156</c:v>
                </c:pt>
                <c:pt idx="3">
                  <c:v>1</c:v>
                </c:pt>
                <c:pt idx="4">
                  <c:v>1</c:v>
                </c:pt>
                <c:pt idx="5">
                  <c:v>0.97368421052631582</c:v>
                </c:pt>
                <c:pt idx="6">
                  <c:v>0.90654205607476634</c:v>
                </c:pt>
                <c:pt idx="7">
                  <c:v>1</c:v>
                </c:pt>
                <c:pt idx="8">
                  <c:v>0.93023255813953487</c:v>
                </c:pt>
                <c:pt idx="9">
                  <c:v>0.97402597402597402</c:v>
                </c:pt>
                <c:pt idx="10">
                  <c:v>0.93877551020408168</c:v>
                </c:pt>
                <c:pt idx="11">
                  <c:v>0.97297297297297303</c:v>
                </c:pt>
                <c:pt idx="12">
                  <c:v>0.95918367346938771</c:v>
                </c:pt>
                <c:pt idx="13">
                  <c:v>0.92</c:v>
                </c:pt>
                <c:pt idx="14">
                  <c:v>0.92307692307692313</c:v>
                </c:pt>
                <c:pt idx="15">
                  <c:v>1</c:v>
                </c:pt>
                <c:pt idx="16">
                  <c:v>0.8529411764705882</c:v>
                </c:pt>
                <c:pt idx="17">
                  <c:v>8.3333333333333329E-2</c:v>
                </c:pt>
                <c:pt idx="18">
                  <c:v>1</c:v>
                </c:pt>
                <c:pt idx="19">
                  <c:v>0.98684210526315785</c:v>
                </c:pt>
                <c:pt idx="20">
                  <c:v>0.97368421052631582</c:v>
                </c:pt>
                <c:pt idx="21">
                  <c:v>0.97272727272727277</c:v>
                </c:pt>
                <c:pt idx="22">
                  <c:v>1</c:v>
                </c:pt>
                <c:pt idx="23">
                  <c:v>0.93333333333333335</c:v>
                </c:pt>
                <c:pt idx="24">
                  <c:v>0.7857142857142857</c:v>
                </c:pt>
                <c:pt idx="25">
                  <c:v>0.97826086956521741</c:v>
                </c:pt>
                <c:pt idx="26">
                  <c:v>0.92307692307692313</c:v>
                </c:pt>
                <c:pt idx="27">
                  <c:v>1</c:v>
                </c:pt>
                <c:pt idx="28">
                  <c:v>0.90476190476190477</c:v>
                </c:pt>
                <c:pt idx="29">
                  <c:v>0.90909090909090906</c:v>
                </c:pt>
                <c:pt idx="30">
                  <c:v>0.96875</c:v>
                </c:pt>
                <c:pt idx="31">
                  <c:v>1</c:v>
                </c:pt>
                <c:pt idx="32">
                  <c:v>0.94736842105263153</c:v>
                </c:pt>
                <c:pt idx="33">
                  <c:v>1</c:v>
                </c:pt>
                <c:pt idx="34">
                  <c:v>1</c:v>
                </c:pt>
                <c:pt idx="35">
                  <c:v>0.91666666666666663</c:v>
                </c:pt>
                <c:pt idx="36">
                  <c:v>1</c:v>
                </c:pt>
                <c:pt idx="37">
                  <c:v>0.83333333333333337</c:v>
                </c:pt>
                <c:pt idx="38">
                  <c:v>0.90909090909090906</c:v>
                </c:pt>
              </c:numCache>
            </c:numRef>
          </c:val>
        </c:ser>
        <c:ser>
          <c:idx val="1"/>
          <c:order val="1"/>
          <c:tx>
            <c:strRef>
              <c:f>'15'!$F$6</c:f>
              <c:strCache>
                <c:ptCount val="1"/>
                <c:pt idx="0">
                  <c:v>доля выпускников, показавших готовность к изучению МАТЕМАТИКИ на профильном уровне</c:v>
                </c:pt>
              </c:strCache>
            </c:strRef>
          </c:tx>
          <c:dLbls>
            <c:numFmt formatCode="0%" sourceLinked="0"/>
            <c:txPr>
              <a:bodyPr rot="-5400000" vert="horz"/>
              <a:lstStyle/>
              <a:p>
                <a:pPr>
                  <a:defRPr b="1"/>
                </a:pPr>
                <a:endParaRPr lang="ru-RU"/>
              </a:p>
            </c:txPr>
            <c:dLblPos val="outEnd"/>
            <c:showVal val="1"/>
          </c:dLbls>
          <c:cat>
            <c:strRef>
              <c:f>'15'!$A$7:$A$45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МОУ ООШ №6</c:v>
                </c:pt>
                <c:pt idx="3">
                  <c:v>МОУ ООШ №19</c:v>
                </c:pt>
                <c:pt idx="4">
                  <c:v>МОУ СОШ №3</c:v>
                </c:pt>
                <c:pt idx="5">
                  <c:v>МОУ ООШ №4</c:v>
                </c:pt>
                <c:pt idx="6">
                  <c:v>МОУ СОШ №5 "ОЦ"</c:v>
                </c:pt>
                <c:pt idx="7">
                  <c:v>МОУ ООШ №13</c:v>
                </c:pt>
                <c:pt idx="8">
                  <c:v>МОУ СОШ №17</c:v>
                </c:pt>
                <c:pt idx="9">
                  <c:v>МОУ СОШ №8 "ОЦ"</c:v>
                </c:pt>
                <c:pt idx="10">
                  <c:v>МОУ ООШ №18</c:v>
                </c:pt>
                <c:pt idx="11">
                  <c:v>МОУ ООШ №15</c:v>
                </c:pt>
                <c:pt idx="12">
                  <c:v>МОУ СОШ №7 "ОЦ"</c:v>
                </c:pt>
                <c:pt idx="13">
                  <c:v>МОУ ООШ №9</c:v>
                </c:pt>
                <c:pt idx="14">
                  <c:v>МОУ ООШ №20</c:v>
                </c:pt>
                <c:pt idx="15">
                  <c:v>МОУ ООШ №12</c:v>
                </c:pt>
                <c:pt idx="16">
                  <c:v>МОУ ООШ №11</c:v>
                </c:pt>
                <c:pt idx="17">
                  <c:v>МОУ СОШ №17 (в/о)</c:v>
                </c:pt>
                <c:pt idx="18">
                  <c:v>Смышляевская СОШ №3</c:v>
                </c:pt>
                <c:pt idx="19">
                  <c:v>Смышляевская СОШ №1 "ОЦ"</c:v>
                </c:pt>
                <c:pt idx="20">
                  <c:v>Дубово-Уметская СОШ "ОЦ"</c:v>
                </c:pt>
                <c:pt idx="21">
                  <c:v>Рощинская СОШ "ОЦ"</c:v>
                </c:pt>
                <c:pt idx="22">
                  <c:v>Сухо-Вязовская СОШ</c:v>
                </c:pt>
                <c:pt idx="23">
                  <c:v>Петра-Дубравская СОШ</c:v>
                </c:pt>
                <c:pt idx="24">
                  <c:v>Яблоново-Овражская ООШ</c:v>
                </c:pt>
                <c:pt idx="25">
                  <c:v>Курумоченская СОШ</c:v>
                </c:pt>
                <c:pt idx="26">
                  <c:v>Верхнеподстепновская ООШ</c:v>
                </c:pt>
                <c:pt idx="27">
                  <c:v>Воскресенская СОШ</c:v>
                </c:pt>
                <c:pt idx="28">
                  <c:v>Черновская СОШ</c:v>
                </c:pt>
                <c:pt idx="29">
                  <c:v>Рождественская СОШ</c:v>
                </c:pt>
                <c:pt idx="30">
                  <c:v>Лопатинская СОШ "ОЦ"</c:v>
                </c:pt>
                <c:pt idx="31">
                  <c:v>Подъем-Михайловская СОШ "ОЦ"</c:v>
                </c:pt>
                <c:pt idx="32">
                  <c:v>Смышляевская ООШ №2</c:v>
                </c:pt>
                <c:pt idx="33">
                  <c:v>Журавлевская ООШ</c:v>
                </c:pt>
                <c:pt idx="34">
                  <c:v>Октябрьская ООШ</c:v>
                </c:pt>
                <c:pt idx="35">
                  <c:v>Просветская СОШ</c:v>
                </c:pt>
                <c:pt idx="36">
                  <c:v>Ровно-Владимировская ООШ</c:v>
                </c:pt>
                <c:pt idx="37">
                  <c:v>Спиридоновская СОШ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'15'!$F$7:$F$45</c:f>
              <c:numCache>
                <c:formatCode>0.0%</c:formatCode>
                <c:ptCount val="39"/>
                <c:pt idx="0">
                  <c:v>0.8970588235294118</c:v>
                </c:pt>
                <c:pt idx="1">
                  <c:v>0.62745098039215685</c:v>
                </c:pt>
                <c:pt idx="2">
                  <c:v>0.68</c:v>
                </c:pt>
                <c:pt idx="3">
                  <c:v>0.61538461538461542</c:v>
                </c:pt>
                <c:pt idx="4">
                  <c:v>0.76923076923076927</c:v>
                </c:pt>
                <c:pt idx="5">
                  <c:v>0.48648648648648651</c:v>
                </c:pt>
                <c:pt idx="6">
                  <c:v>0.38144329896907214</c:v>
                </c:pt>
                <c:pt idx="7">
                  <c:v>0.42857142857142855</c:v>
                </c:pt>
                <c:pt idx="8">
                  <c:v>0.4</c:v>
                </c:pt>
                <c:pt idx="9">
                  <c:v>0.42666666666666669</c:v>
                </c:pt>
                <c:pt idx="10">
                  <c:v>0.43478260869565216</c:v>
                </c:pt>
                <c:pt idx="11">
                  <c:v>0.30555555555555558</c:v>
                </c:pt>
                <c:pt idx="12">
                  <c:v>0.5</c:v>
                </c:pt>
                <c:pt idx="13">
                  <c:v>0.30434782608695654</c:v>
                </c:pt>
                <c:pt idx="14">
                  <c:v>0.28333333333333333</c:v>
                </c:pt>
                <c:pt idx="15">
                  <c:v>0.18181818181818182</c:v>
                </c:pt>
                <c:pt idx="16">
                  <c:v>0.20689655172413793</c:v>
                </c:pt>
                <c:pt idx="17">
                  <c:v>0</c:v>
                </c:pt>
                <c:pt idx="18">
                  <c:v>0.61290322580645162</c:v>
                </c:pt>
                <c:pt idx="19">
                  <c:v>0.49333333333333335</c:v>
                </c:pt>
                <c:pt idx="20">
                  <c:v>0.54054054054054057</c:v>
                </c:pt>
                <c:pt idx="21">
                  <c:v>0.43925233644859812</c:v>
                </c:pt>
                <c:pt idx="22">
                  <c:v>0.77272727272727271</c:v>
                </c:pt>
                <c:pt idx="23">
                  <c:v>0.17857142857142858</c:v>
                </c:pt>
                <c:pt idx="24">
                  <c:v>0.18181818181818182</c:v>
                </c:pt>
                <c:pt idx="25">
                  <c:v>0.17777777777777778</c:v>
                </c:pt>
                <c:pt idx="26">
                  <c:v>0.33333333333333331</c:v>
                </c:pt>
                <c:pt idx="27">
                  <c:v>0.3888888888888889</c:v>
                </c:pt>
                <c:pt idx="28">
                  <c:v>0.36842105263157893</c:v>
                </c:pt>
                <c:pt idx="29">
                  <c:v>0.13333333333333333</c:v>
                </c:pt>
                <c:pt idx="30">
                  <c:v>0.61290322580645162</c:v>
                </c:pt>
                <c:pt idx="31">
                  <c:v>0.38461538461538464</c:v>
                </c:pt>
                <c:pt idx="32">
                  <c:v>5.5555555555555552E-2</c:v>
                </c:pt>
                <c:pt idx="33">
                  <c:v>0.25</c:v>
                </c:pt>
                <c:pt idx="34">
                  <c:v>1</c:v>
                </c:pt>
                <c:pt idx="35">
                  <c:v>0.22727272727272727</c:v>
                </c:pt>
                <c:pt idx="36">
                  <c:v>0</c:v>
                </c:pt>
                <c:pt idx="37">
                  <c:v>0</c:v>
                </c:pt>
                <c:pt idx="38">
                  <c:v>0.05</c:v>
                </c:pt>
              </c:numCache>
            </c:numRef>
          </c:val>
        </c:ser>
        <c:gapWidth val="100"/>
        <c:axId val="199951872"/>
        <c:axId val="200524160"/>
      </c:barChart>
      <c:catAx>
        <c:axId val="19995187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00524160"/>
        <c:crosses val="autoZero"/>
        <c:auto val="1"/>
        <c:lblAlgn val="ctr"/>
        <c:lblOffset val="100"/>
      </c:catAx>
      <c:valAx>
        <c:axId val="200524160"/>
        <c:scaling>
          <c:orientation val="minMax"/>
          <c:max val="1"/>
        </c:scaling>
        <c:axPos val="l"/>
        <c:numFmt formatCode="0.0%" sourceLinked="1"/>
        <c:tickLblPos val="nextTo"/>
        <c:crossAx val="1999518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1084250789340387E-2"/>
          <c:y val="1.7894212962962959E-2"/>
          <c:w val="0.94492462932621191"/>
          <c:h val="6.7377546296296303E-2"/>
        </c:manualLayout>
      </c:layout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>
        <c:manualLayout>
          <c:layoutTarget val="inner"/>
          <c:xMode val="edge"/>
          <c:yMode val="edge"/>
          <c:x val="4.7589634791793983E-2"/>
          <c:y val="0.14500439814814844"/>
          <c:w val="0.9442179594040756"/>
          <c:h val="0.47308194444444596"/>
        </c:manualLayout>
      </c:layout>
      <c:barChart>
        <c:barDir val="col"/>
        <c:grouping val="clustered"/>
        <c:ser>
          <c:idx val="0"/>
          <c:order val="0"/>
          <c:tx>
            <c:strRef>
              <c:f>'15'!$H$6</c:f>
              <c:strCache>
                <c:ptCount val="1"/>
                <c:pt idx="0">
                  <c:v>доля выпускников, успешно сдавших ГИА по РУССКОМУ ЯЗЫКУ</c:v>
                </c:pt>
              </c:strCache>
            </c:strRef>
          </c:tx>
          <c:cat>
            <c:strRef>
              <c:f>'15'!$A$7:$A$45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МОУ ООШ №6</c:v>
                </c:pt>
                <c:pt idx="3">
                  <c:v>МОУ ООШ №19</c:v>
                </c:pt>
                <c:pt idx="4">
                  <c:v>МОУ СОШ №3</c:v>
                </c:pt>
                <c:pt idx="5">
                  <c:v>МОУ ООШ №4</c:v>
                </c:pt>
                <c:pt idx="6">
                  <c:v>МОУ СОШ №5 "ОЦ"</c:v>
                </c:pt>
                <c:pt idx="7">
                  <c:v>МОУ ООШ №13</c:v>
                </c:pt>
                <c:pt idx="8">
                  <c:v>МОУ СОШ №17</c:v>
                </c:pt>
                <c:pt idx="9">
                  <c:v>МОУ СОШ №8 "ОЦ"</c:v>
                </c:pt>
                <c:pt idx="10">
                  <c:v>МОУ ООШ №18</c:v>
                </c:pt>
                <c:pt idx="11">
                  <c:v>МОУ ООШ №15</c:v>
                </c:pt>
                <c:pt idx="12">
                  <c:v>МОУ СОШ №7 "ОЦ"</c:v>
                </c:pt>
                <c:pt idx="13">
                  <c:v>МОУ ООШ №9</c:v>
                </c:pt>
                <c:pt idx="14">
                  <c:v>МОУ ООШ №20</c:v>
                </c:pt>
                <c:pt idx="15">
                  <c:v>МОУ ООШ №12</c:v>
                </c:pt>
                <c:pt idx="16">
                  <c:v>МОУ ООШ №11</c:v>
                </c:pt>
                <c:pt idx="17">
                  <c:v>МОУ СОШ №17 (в/о)</c:v>
                </c:pt>
                <c:pt idx="18">
                  <c:v>Смышляевская СОШ №3</c:v>
                </c:pt>
                <c:pt idx="19">
                  <c:v>Смышляевская СОШ №1 "ОЦ"</c:v>
                </c:pt>
                <c:pt idx="20">
                  <c:v>Дубово-Уметская СОШ "ОЦ"</c:v>
                </c:pt>
                <c:pt idx="21">
                  <c:v>Рощинская СОШ "ОЦ"</c:v>
                </c:pt>
                <c:pt idx="22">
                  <c:v>Сухо-Вязовская СОШ</c:v>
                </c:pt>
                <c:pt idx="23">
                  <c:v>Петра-Дубравская СОШ</c:v>
                </c:pt>
                <c:pt idx="24">
                  <c:v>Яблоново-Овражская ООШ</c:v>
                </c:pt>
                <c:pt idx="25">
                  <c:v>Курумоченская СОШ</c:v>
                </c:pt>
                <c:pt idx="26">
                  <c:v>Верхнеподстепновская ООШ</c:v>
                </c:pt>
                <c:pt idx="27">
                  <c:v>Воскресенская СОШ</c:v>
                </c:pt>
                <c:pt idx="28">
                  <c:v>Черновская СОШ</c:v>
                </c:pt>
                <c:pt idx="29">
                  <c:v>Рождественская СОШ</c:v>
                </c:pt>
                <c:pt idx="30">
                  <c:v>Лопатинская СОШ "ОЦ"</c:v>
                </c:pt>
                <c:pt idx="31">
                  <c:v>Подъем-Михайловская СОШ "ОЦ"</c:v>
                </c:pt>
                <c:pt idx="32">
                  <c:v>Смышляевская ООШ №2</c:v>
                </c:pt>
                <c:pt idx="33">
                  <c:v>Журавлевская ООШ</c:v>
                </c:pt>
                <c:pt idx="34">
                  <c:v>Октябрьская ООШ</c:v>
                </c:pt>
                <c:pt idx="35">
                  <c:v>Просветская СОШ</c:v>
                </c:pt>
                <c:pt idx="36">
                  <c:v>Ровно-Владимировская ООШ</c:v>
                </c:pt>
                <c:pt idx="37">
                  <c:v>Спиридоновская СОШ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'15'!$H$7:$H$45</c:f>
              <c:numCache>
                <c:formatCode>0.0%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0.98039215686274506</c:v>
                </c:pt>
                <c:pt idx="3">
                  <c:v>1</c:v>
                </c:pt>
                <c:pt idx="4">
                  <c:v>1</c:v>
                </c:pt>
                <c:pt idx="5">
                  <c:v>0.94736842105263153</c:v>
                </c:pt>
                <c:pt idx="6">
                  <c:v>0.99065420560747663</c:v>
                </c:pt>
                <c:pt idx="7">
                  <c:v>1</c:v>
                </c:pt>
                <c:pt idx="8">
                  <c:v>0.93023255813953487</c:v>
                </c:pt>
                <c:pt idx="9">
                  <c:v>1</c:v>
                </c:pt>
                <c:pt idx="10">
                  <c:v>1</c:v>
                </c:pt>
                <c:pt idx="11">
                  <c:v>0.97297297297297303</c:v>
                </c:pt>
                <c:pt idx="12">
                  <c:v>0.97959183673469385</c:v>
                </c:pt>
                <c:pt idx="13">
                  <c:v>1</c:v>
                </c:pt>
                <c:pt idx="14">
                  <c:v>0.96923076923076923</c:v>
                </c:pt>
                <c:pt idx="15">
                  <c:v>1</c:v>
                </c:pt>
                <c:pt idx="16">
                  <c:v>0.88235294117647056</c:v>
                </c:pt>
                <c:pt idx="17">
                  <c:v>0.83333333333333337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0.96363636363636362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0.83333333333333337</c:v>
                </c:pt>
                <c:pt idx="36">
                  <c:v>1</c:v>
                </c:pt>
                <c:pt idx="37">
                  <c:v>0.91666666666666663</c:v>
                </c:pt>
                <c:pt idx="38">
                  <c:v>0.95454545454545459</c:v>
                </c:pt>
              </c:numCache>
            </c:numRef>
          </c:val>
        </c:ser>
        <c:ser>
          <c:idx val="1"/>
          <c:order val="1"/>
          <c:tx>
            <c:strRef>
              <c:f>'15'!$J$6</c:f>
              <c:strCache>
                <c:ptCount val="1"/>
                <c:pt idx="0">
                  <c:v>доля выпускников, показавших готовность к изучению РУССКОГО ЯЗЫКА на профильном уровне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dLblPos val="outEnd"/>
            <c:showVal val="1"/>
          </c:dLbls>
          <c:cat>
            <c:strRef>
              <c:f>'15'!$A$7:$A$45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МОУ ООШ №6</c:v>
                </c:pt>
                <c:pt idx="3">
                  <c:v>МОУ ООШ №19</c:v>
                </c:pt>
                <c:pt idx="4">
                  <c:v>МОУ СОШ №3</c:v>
                </c:pt>
                <c:pt idx="5">
                  <c:v>МОУ ООШ №4</c:v>
                </c:pt>
                <c:pt idx="6">
                  <c:v>МОУ СОШ №5 "ОЦ"</c:v>
                </c:pt>
                <c:pt idx="7">
                  <c:v>МОУ ООШ №13</c:v>
                </c:pt>
                <c:pt idx="8">
                  <c:v>МОУ СОШ №17</c:v>
                </c:pt>
                <c:pt idx="9">
                  <c:v>МОУ СОШ №8 "ОЦ"</c:v>
                </c:pt>
                <c:pt idx="10">
                  <c:v>МОУ ООШ №18</c:v>
                </c:pt>
                <c:pt idx="11">
                  <c:v>МОУ ООШ №15</c:v>
                </c:pt>
                <c:pt idx="12">
                  <c:v>МОУ СОШ №7 "ОЦ"</c:v>
                </c:pt>
                <c:pt idx="13">
                  <c:v>МОУ ООШ №9</c:v>
                </c:pt>
                <c:pt idx="14">
                  <c:v>МОУ ООШ №20</c:v>
                </c:pt>
                <c:pt idx="15">
                  <c:v>МОУ ООШ №12</c:v>
                </c:pt>
                <c:pt idx="16">
                  <c:v>МОУ ООШ №11</c:v>
                </c:pt>
                <c:pt idx="17">
                  <c:v>МОУ СОШ №17 (в/о)</c:v>
                </c:pt>
                <c:pt idx="18">
                  <c:v>Смышляевская СОШ №3</c:v>
                </c:pt>
                <c:pt idx="19">
                  <c:v>Смышляевская СОШ №1 "ОЦ"</c:v>
                </c:pt>
                <c:pt idx="20">
                  <c:v>Дубово-Уметская СОШ "ОЦ"</c:v>
                </c:pt>
                <c:pt idx="21">
                  <c:v>Рощинская СОШ "ОЦ"</c:v>
                </c:pt>
                <c:pt idx="22">
                  <c:v>Сухо-Вязовская СОШ</c:v>
                </c:pt>
                <c:pt idx="23">
                  <c:v>Петра-Дубравская СОШ</c:v>
                </c:pt>
                <c:pt idx="24">
                  <c:v>Яблоново-Овражская ООШ</c:v>
                </c:pt>
                <c:pt idx="25">
                  <c:v>Курумоченская СОШ</c:v>
                </c:pt>
                <c:pt idx="26">
                  <c:v>Верхнеподстепновская ООШ</c:v>
                </c:pt>
                <c:pt idx="27">
                  <c:v>Воскресенская СОШ</c:v>
                </c:pt>
                <c:pt idx="28">
                  <c:v>Черновская СОШ</c:v>
                </c:pt>
                <c:pt idx="29">
                  <c:v>Рождественская СОШ</c:v>
                </c:pt>
                <c:pt idx="30">
                  <c:v>Лопатинская СОШ "ОЦ"</c:v>
                </c:pt>
                <c:pt idx="31">
                  <c:v>Подъем-Михайловская СОШ "ОЦ"</c:v>
                </c:pt>
                <c:pt idx="32">
                  <c:v>Смышляевская ООШ №2</c:v>
                </c:pt>
                <c:pt idx="33">
                  <c:v>Журавлевская ООШ</c:v>
                </c:pt>
                <c:pt idx="34">
                  <c:v>Октябрьская ООШ</c:v>
                </c:pt>
                <c:pt idx="35">
                  <c:v>Просветская СОШ</c:v>
                </c:pt>
                <c:pt idx="36">
                  <c:v>Ровно-Владимировская ООШ</c:v>
                </c:pt>
                <c:pt idx="37">
                  <c:v>Спиридоновская СОШ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'15'!$J$7:$J$45</c:f>
              <c:numCache>
                <c:formatCode>0%</c:formatCode>
                <c:ptCount val="39"/>
                <c:pt idx="0">
                  <c:v>0.80597014925373134</c:v>
                </c:pt>
                <c:pt idx="1">
                  <c:v>0.80392156862745101</c:v>
                </c:pt>
                <c:pt idx="2">
                  <c:v>0.6</c:v>
                </c:pt>
                <c:pt idx="3">
                  <c:v>0.5</c:v>
                </c:pt>
                <c:pt idx="4">
                  <c:v>0.51948051948051943</c:v>
                </c:pt>
                <c:pt idx="5">
                  <c:v>0.5</c:v>
                </c:pt>
                <c:pt idx="6">
                  <c:v>0.49056603773584906</c:v>
                </c:pt>
                <c:pt idx="7">
                  <c:v>0.42857142857142855</c:v>
                </c:pt>
                <c:pt idx="8">
                  <c:v>0.45</c:v>
                </c:pt>
                <c:pt idx="9">
                  <c:v>0.45454545454545453</c:v>
                </c:pt>
                <c:pt idx="10">
                  <c:v>0.53061224489795922</c:v>
                </c:pt>
                <c:pt idx="11">
                  <c:v>0.41666666666666669</c:v>
                </c:pt>
                <c:pt idx="12">
                  <c:v>0.3125</c:v>
                </c:pt>
                <c:pt idx="13">
                  <c:v>0.44</c:v>
                </c:pt>
                <c:pt idx="14">
                  <c:v>0.3968253968253968</c:v>
                </c:pt>
                <c:pt idx="15">
                  <c:v>0.18181818181818182</c:v>
                </c:pt>
                <c:pt idx="16">
                  <c:v>0.2</c:v>
                </c:pt>
                <c:pt idx="17">
                  <c:v>0.2</c:v>
                </c:pt>
                <c:pt idx="18">
                  <c:v>0.59677419354838712</c:v>
                </c:pt>
                <c:pt idx="19">
                  <c:v>0.61842105263157898</c:v>
                </c:pt>
                <c:pt idx="20">
                  <c:v>0.5</c:v>
                </c:pt>
                <c:pt idx="21">
                  <c:v>0.3867924528301887</c:v>
                </c:pt>
                <c:pt idx="22">
                  <c:v>0.22727272727272727</c:v>
                </c:pt>
                <c:pt idx="23">
                  <c:v>0.66666666666666663</c:v>
                </c:pt>
                <c:pt idx="24" formatCode="0.0%">
                  <c:v>0.42857142857142855</c:v>
                </c:pt>
                <c:pt idx="25">
                  <c:v>0.67391304347826086</c:v>
                </c:pt>
                <c:pt idx="26">
                  <c:v>0.23076923076923078</c:v>
                </c:pt>
                <c:pt idx="27">
                  <c:v>0.22222222222222221</c:v>
                </c:pt>
                <c:pt idx="28">
                  <c:v>0.2857142857142857</c:v>
                </c:pt>
                <c:pt idx="29">
                  <c:v>0.15151515151515152</c:v>
                </c:pt>
                <c:pt idx="30">
                  <c:v>0.125</c:v>
                </c:pt>
                <c:pt idx="31">
                  <c:v>0.15384615384615385</c:v>
                </c:pt>
                <c:pt idx="32">
                  <c:v>0.15789473684210525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0.66666666666666663</c:v>
                </c:pt>
                <c:pt idx="37">
                  <c:v>9.0909090909090912E-2</c:v>
                </c:pt>
                <c:pt idx="38">
                  <c:v>0</c:v>
                </c:pt>
              </c:numCache>
            </c:numRef>
          </c:val>
        </c:ser>
        <c:gapWidth val="100"/>
        <c:axId val="70814336"/>
        <c:axId val="70824320"/>
      </c:barChart>
      <c:catAx>
        <c:axId val="7081433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70824320"/>
        <c:crosses val="autoZero"/>
        <c:auto val="1"/>
        <c:lblAlgn val="ctr"/>
        <c:lblOffset val="100"/>
      </c:catAx>
      <c:valAx>
        <c:axId val="70824320"/>
        <c:scaling>
          <c:orientation val="minMax"/>
          <c:max val="1"/>
        </c:scaling>
        <c:axPos val="l"/>
        <c:numFmt formatCode="0.0%" sourceLinked="1"/>
        <c:tickLblPos val="nextTo"/>
        <c:crossAx val="708143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1745680483445401E-2"/>
          <c:y val="1.7894212962962959E-2"/>
          <c:w val="0.96857264159272638"/>
          <c:h val="8.9187962962963635E-2"/>
        </c:manualLayout>
      </c:layout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'15'!$D$107</c:f>
              <c:strCache>
                <c:ptCount val="1"/>
                <c:pt idx="0">
                  <c:v>доля выпускников, успешно сдавших ГИА по МАТЕМАТИКЕ</c:v>
                </c:pt>
              </c:strCache>
            </c:strRef>
          </c:tx>
          <c:dLbls>
            <c:dLbl>
              <c:idx val="4"/>
              <c:layout>
                <c:manualLayout>
                  <c:x val="0"/>
                  <c:y val="-8.2882882882882897E-2"/>
                </c:manualLayout>
              </c:layout>
              <c:dLblPos val="inEnd"/>
              <c:showVal val="1"/>
            </c:dLbl>
            <c:spPr>
              <a:solidFill>
                <a:schemeClr val="accent1">
                  <a:lumMod val="40000"/>
                  <a:lumOff val="60000"/>
                </a:schemeClr>
              </a:solidFill>
            </c:spPr>
            <c:txPr>
              <a:bodyPr rot="-5400000" vert="horz"/>
              <a:lstStyle/>
              <a:p>
                <a:pPr>
                  <a:defRPr sz="1200" b="1"/>
                </a:pPr>
                <a:endParaRPr lang="ru-RU"/>
              </a:p>
            </c:txPr>
            <c:dLblPos val="inEnd"/>
            <c:showVal val="1"/>
          </c:dLbls>
          <c:cat>
            <c:strRef>
              <c:f>'15'!$A$108:$A$112</c:f>
              <c:strCache>
                <c:ptCount val="5"/>
                <c:pt idx="0">
                  <c:v>гимназия</c:v>
                </c:pt>
                <c:pt idx="1">
                  <c:v>СОШ с УИОП</c:v>
                </c:pt>
                <c:pt idx="2">
                  <c:v>ООШ</c:v>
                </c:pt>
                <c:pt idx="3">
                  <c:v>СОШ</c:v>
                </c:pt>
                <c:pt idx="4">
                  <c:v>СОШ (в/о)</c:v>
                </c:pt>
              </c:strCache>
            </c:strRef>
          </c:cat>
          <c:val>
            <c:numRef>
              <c:f>'15'!$D$108:$D$112</c:f>
              <c:numCache>
                <c:formatCode>0.0%</c:formatCode>
                <c:ptCount val="5"/>
                <c:pt idx="0">
                  <c:v>1</c:v>
                </c:pt>
                <c:pt idx="1">
                  <c:v>0.95918367346938771</c:v>
                </c:pt>
                <c:pt idx="2">
                  <c:v>0.94956140350877194</c:v>
                </c:pt>
                <c:pt idx="3">
                  <c:v>0.96060254924681343</c:v>
                </c:pt>
                <c:pt idx="4">
                  <c:v>8.3333333333333329E-2</c:v>
                </c:pt>
              </c:numCache>
            </c:numRef>
          </c:val>
        </c:ser>
        <c:ser>
          <c:idx val="1"/>
          <c:order val="1"/>
          <c:tx>
            <c:strRef>
              <c:f>'15'!$F$107</c:f>
              <c:strCache>
                <c:ptCount val="1"/>
                <c:pt idx="0">
                  <c:v>доля выпускников, показавших готовность к изучению МАТЕМАТИКИ на профильном уровне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sz="1200"/>
                </a:pPr>
                <a:endParaRPr lang="ru-RU"/>
              </a:p>
            </c:txPr>
            <c:dLblPos val="outEnd"/>
            <c:showVal val="1"/>
          </c:dLbls>
          <c:cat>
            <c:strRef>
              <c:f>'15'!$A$108:$A$112</c:f>
              <c:strCache>
                <c:ptCount val="5"/>
                <c:pt idx="0">
                  <c:v>гимназия</c:v>
                </c:pt>
                <c:pt idx="1">
                  <c:v>СОШ с УИОП</c:v>
                </c:pt>
                <c:pt idx="2">
                  <c:v>ООШ</c:v>
                </c:pt>
                <c:pt idx="3">
                  <c:v>СОШ</c:v>
                </c:pt>
                <c:pt idx="4">
                  <c:v>СОШ (в/о)</c:v>
                </c:pt>
              </c:strCache>
            </c:strRef>
          </c:cat>
          <c:val>
            <c:numRef>
              <c:f>'15'!$F$108:$F$112</c:f>
              <c:numCache>
                <c:formatCode>0.0%</c:formatCode>
                <c:ptCount val="5"/>
                <c:pt idx="0">
                  <c:v>0.8970588235294118</c:v>
                </c:pt>
                <c:pt idx="1">
                  <c:v>0.5</c:v>
                </c:pt>
                <c:pt idx="2">
                  <c:v>0.40877598152424943</c:v>
                </c:pt>
                <c:pt idx="3">
                  <c:v>0.44028950542822676</c:v>
                </c:pt>
                <c:pt idx="4">
                  <c:v>0</c:v>
                </c:pt>
              </c:numCache>
            </c:numRef>
          </c:val>
        </c:ser>
        <c:axId val="70919296"/>
        <c:axId val="70920832"/>
      </c:barChart>
      <c:catAx>
        <c:axId val="70919296"/>
        <c:scaling>
          <c:orientation val="minMax"/>
        </c:scaling>
        <c:axPos val="b"/>
        <c:tickLblPos val="nextTo"/>
        <c:crossAx val="70920832"/>
        <c:crosses val="autoZero"/>
        <c:auto val="1"/>
        <c:lblAlgn val="ctr"/>
        <c:lblOffset val="100"/>
      </c:catAx>
      <c:valAx>
        <c:axId val="70920832"/>
        <c:scaling>
          <c:orientation val="minMax"/>
        </c:scaling>
        <c:axPos val="l"/>
        <c:majorGridlines/>
        <c:numFmt formatCode="0.0%" sourceLinked="1"/>
        <c:tickLblPos val="nextTo"/>
        <c:crossAx val="709192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1.0810810810810825E-2"/>
          <c:w val="0.99967483040876803"/>
          <c:h val="0.23332879336028942"/>
        </c:manualLayout>
      </c:layout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'15'!$H$107</c:f>
              <c:strCache>
                <c:ptCount val="1"/>
                <c:pt idx="0">
                  <c:v>доля выпускников, успешно сдавших ГИА по РУССКОМУ ЯЗЫКУ</c:v>
                </c:pt>
              </c:strCache>
            </c:strRef>
          </c:tx>
          <c:dLbls>
            <c:spPr>
              <a:solidFill>
                <a:srgbClr val="4F81BD">
                  <a:lumMod val="40000"/>
                  <a:lumOff val="60000"/>
                </a:srgbClr>
              </a:solidFill>
            </c:spPr>
            <c:txPr>
              <a:bodyPr rot="-5400000" vert="horz"/>
              <a:lstStyle/>
              <a:p>
                <a:pPr>
                  <a:defRPr sz="1200" b="1"/>
                </a:pPr>
                <a:endParaRPr lang="ru-RU"/>
              </a:p>
            </c:txPr>
            <c:dLblPos val="inEnd"/>
            <c:showVal val="1"/>
          </c:dLbls>
          <c:cat>
            <c:strRef>
              <c:f>'15'!$A$108:$A$112</c:f>
              <c:strCache>
                <c:ptCount val="5"/>
                <c:pt idx="0">
                  <c:v>гимназия</c:v>
                </c:pt>
                <c:pt idx="1">
                  <c:v>СОШ с УИОП</c:v>
                </c:pt>
                <c:pt idx="2">
                  <c:v>ООШ</c:v>
                </c:pt>
                <c:pt idx="3">
                  <c:v>СОШ</c:v>
                </c:pt>
                <c:pt idx="4">
                  <c:v>СОШ (в/о)</c:v>
                </c:pt>
              </c:strCache>
            </c:strRef>
          </c:cat>
          <c:val>
            <c:numRef>
              <c:f>'15'!$H$108:$H$112</c:f>
              <c:numCache>
                <c:formatCode>0.0%</c:formatCode>
                <c:ptCount val="5"/>
                <c:pt idx="0">
                  <c:v>1</c:v>
                </c:pt>
                <c:pt idx="1">
                  <c:v>0.97959183673469385</c:v>
                </c:pt>
                <c:pt idx="2">
                  <c:v>0.97807017543859653</c:v>
                </c:pt>
                <c:pt idx="3">
                  <c:v>0.98377752027809962</c:v>
                </c:pt>
                <c:pt idx="4">
                  <c:v>0.83333333333333337</c:v>
                </c:pt>
              </c:numCache>
            </c:numRef>
          </c:val>
        </c:ser>
        <c:ser>
          <c:idx val="1"/>
          <c:order val="1"/>
          <c:tx>
            <c:strRef>
              <c:f>'15'!$J$107</c:f>
              <c:strCache>
                <c:ptCount val="1"/>
                <c:pt idx="0">
                  <c:v>доля выпускников, показавших готовность к изучению РУССКОГО ЯЗЫКА на профильном уровне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Val val="1"/>
          </c:dLbls>
          <c:cat>
            <c:strRef>
              <c:f>'15'!$A$108:$A$112</c:f>
              <c:strCache>
                <c:ptCount val="5"/>
                <c:pt idx="0">
                  <c:v>гимназия</c:v>
                </c:pt>
                <c:pt idx="1">
                  <c:v>СОШ с УИОП</c:v>
                </c:pt>
                <c:pt idx="2">
                  <c:v>ООШ</c:v>
                </c:pt>
                <c:pt idx="3">
                  <c:v>СОШ</c:v>
                </c:pt>
                <c:pt idx="4">
                  <c:v>СОШ (в/о)</c:v>
                </c:pt>
              </c:strCache>
            </c:strRef>
          </c:cat>
          <c:val>
            <c:numRef>
              <c:f>'15'!$J$108:$J$112</c:f>
              <c:numCache>
                <c:formatCode>0%</c:formatCode>
                <c:ptCount val="5"/>
                <c:pt idx="0">
                  <c:v>0.80597014925373134</c:v>
                </c:pt>
                <c:pt idx="1">
                  <c:v>0.3125</c:v>
                </c:pt>
                <c:pt idx="2">
                  <c:v>0.46188340807174888</c:v>
                </c:pt>
                <c:pt idx="3">
                  <c:v>0.43227326266195526</c:v>
                </c:pt>
                <c:pt idx="4">
                  <c:v>0.2</c:v>
                </c:pt>
              </c:numCache>
            </c:numRef>
          </c:val>
        </c:ser>
        <c:axId val="76213632"/>
        <c:axId val="80385152"/>
      </c:barChart>
      <c:catAx>
        <c:axId val="76213632"/>
        <c:scaling>
          <c:orientation val="minMax"/>
        </c:scaling>
        <c:axPos val="b"/>
        <c:tickLblPos val="nextTo"/>
        <c:crossAx val="80385152"/>
        <c:crosses val="autoZero"/>
        <c:auto val="1"/>
        <c:lblAlgn val="ctr"/>
        <c:lblOffset val="100"/>
      </c:catAx>
      <c:valAx>
        <c:axId val="80385152"/>
        <c:scaling>
          <c:orientation val="minMax"/>
        </c:scaling>
        <c:axPos val="l"/>
        <c:majorGridlines/>
        <c:numFmt formatCode="0.0%" sourceLinked="1"/>
        <c:tickLblPos val="nextTo"/>
        <c:crossAx val="762136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183733514524947E-3"/>
          <c:y val="2.1621621621621651E-2"/>
          <c:w val="0.99648162664854978"/>
          <c:h val="0.22251798254947977"/>
        </c:manualLayout>
      </c:layout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>
        <c:manualLayout>
          <c:layoutTarget val="inner"/>
          <c:xMode val="edge"/>
          <c:yMode val="edge"/>
          <c:x val="4.3005479613447001E-2"/>
          <c:y val="0.14794398148148363"/>
          <c:w val="0.9442179594040756"/>
          <c:h val="0.4819013888888905"/>
        </c:manualLayout>
      </c:layout>
      <c:barChart>
        <c:barDir val="col"/>
        <c:grouping val="clustered"/>
        <c:ser>
          <c:idx val="0"/>
          <c:order val="0"/>
          <c:tx>
            <c:strRef>
              <c:f>'16'!$D$6</c:f>
              <c:strCache>
                <c:ptCount val="1"/>
                <c:pt idx="0">
                  <c:v>доля выпускников, успешно сдавших ГИА по МАТЕМАТИКЕ</c:v>
                </c:pt>
              </c:strCache>
            </c:strRef>
          </c:tx>
          <c:cat>
            <c:strRef>
              <c:f>'16'!$A$7:$A$45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МОУ ООШ №6</c:v>
                </c:pt>
                <c:pt idx="3">
                  <c:v>МОУ ООШ №19</c:v>
                </c:pt>
                <c:pt idx="4">
                  <c:v>МОУ СОШ №3</c:v>
                </c:pt>
                <c:pt idx="5">
                  <c:v>МОУ ООШ №4</c:v>
                </c:pt>
                <c:pt idx="6">
                  <c:v>МОУ СОШ №5 "ОЦ"</c:v>
                </c:pt>
                <c:pt idx="7">
                  <c:v>МОУ ООШ №13</c:v>
                </c:pt>
                <c:pt idx="8">
                  <c:v>МОУ СОШ №17</c:v>
                </c:pt>
                <c:pt idx="9">
                  <c:v>МОУ СОШ №8 "ОЦ"</c:v>
                </c:pt>
                <c:pt idx="10">
                  <c:v>МОУ ООШ №18</c:v>
                </c:pt>
                <c:pt idx="11">
                  <c:v>МОУ ООШ №15</c:v>
                </c:pt>
                <c:pt idx="12">
                  <c:v>МОУ СОШ №7 "ОЦ"</c:v>
                </c:pt>
                <c:pt idx="13">
                  <c:v>МОУ ООШ №9</c:v>
                </c:pt>
                <c:pt idx="14">
                  <c:v>МОУ ООШ №20</c:v>
                </c:pt>
                <c:pt idx="15">
                  <c:v>МОУ ООШ №12</c:v>
                </c:pt>
                <c:pt idx="16">
                  <c:v>МОУ ООШ №11</c:v>
                </c:pt>
                <c:pt idx="17">
                  <c:v>МОУ СОШ №17 (в/о)</c:v>
                </c:pt>
                <c:pt idx="18">
                  <c:v>Смышляевская СОШ №3</c:v>
                </c:pt>
                <c:pt idx="19">
                  <c:v>Смышляевская СОШ №1 "ОЦ"</c:v>
                </c:pt>
                <c:pt idx="20">
                  <c:v>Дубово-Уметская СОШ "ОЦ"</c:v>
                </c:pt>
                <c:pt idx="21">
                  <c:v>Рощинская СОШ "ОЦ"</c:v>
                </c:pt>
                <c:pt idx="22">
                  <c:v>Сухо-Вязовская СОШ</c:v>
                </c:pt>
                <c:pt idx="23">
                  <c:v>Петра-Дубравская СОШ</c:v>
                </c:pt>
                <c:pt idx="24">
                  <c:v>Яблоново-Овражская ООШ</c:v>
                </c:pt>
                <c:pt idx="25">
                  <c:v>Курумоченская СОШ</c:v>
                </c:pt>
                <c:pt idx="26">
                  <c:v>Верхнеподстепновская ООШ</c:v>
                </c:pt>
                <c:pt idx="27">
                  <c:v>Воскресенская СОШ</c:v>
                </c:pt>
                <c:pt idx="28">
                  <c:v>Черновская СОШ</c:v>
                </c:pt>
                <c:pt idx="29">
                  <c:v>Рождественская СОШ</c:v>
                </c:pt>
                <c:pt idx="30">
                  <c:v>Лопатинская СОШ "ОЦ"</c:v>
                </c:pt>
                <c:pt idx="31">
                  <c:v>Подъем-Михайловская СОШ "ОЦ"</c:v>
                </c:pt>
                <c:pt idx="32">
                  <c:v>Смышляевская ООШ №2</c:v>
                </c:pt>
                <c:pt idx="33">
                  <c:v>Журавлевская ООШ</c:v>
                </c:pt>
                <c:pt idx="34">
                  <c:v>Октябрьская ООШ</c:v>
                </c:pt>
                <c:pt idx="35">
                  <c:v>Просветская СОШ</c:v>
                </c:pt>
                <c:pt idx="36">
                  <c:v>Ровно-Владимировская ООШ</c:v>
                </c:pt>
                <c:pt idx="37">
                  <c:v>Спиридоновская СОШ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'16'!$D$7:$D$45</c:f>
              <c:numCache>
                <c:formatCode>0.0%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0.96153846153846156</c:v>
                </c:pt>
                <c:pt idx="3">
                  <c:v>1</c:v>
                </c:pt>
                <c:pt idx="4">
                  <c:v>1</c:v>
                </c:pt>
                <c:pt idx="5">
                  <c:v>0.97368421052631582</c:v>
                </c:pt>
                <c:pt idx="6">
                  <c:v>0.90654205607476634</c:v>
                </c:pt>
                <c:pt idx="7">
                  <c:v>1</c:v>
                </c:pt>
                <c:pt idx="8">
                  <c:v>0.93023255813953487</c:v>
                </c:pt>
                <c:pt idx="9">
                  <c:v>0.97402597402597402</c:v>
                </c:pt>
                <c:pt idx="10">
                  <c:v>0.93877551020408168</c:v>
                </c:pt>
                <c:pt idx="11">
                  <c:v>0.97297297297297303</c:v>
                </c:pt>
                <c:pt idx="12">
                  <c:v>0.95918367346938771</c:v>
                </c:pt>
                <c:pt idx="13">
                  <c:v>0.92</c:v>
                </c:pt>
                <c:pt idx="14">
                  <c:v>0.92307692307692313</c:v>
                </c:pt>
                <c:pt idx="15">
                  <c:v>1</c:v>
                </c:pt>
                <c:pt idx="16">
                  <c:v>0.8529411764705882</c:v>
                </c:pt>
                <c:pt idx="17">
                  <c:v>8.3333333333333329E-2</c:v>
                </c:pt>
                <c:pt idx="18">
                  <c:v>1</c:v>
                </c:pt>
                <c:pt idx="19">
                  <c:v>0.98684210526315785</c:v>
                </c:pt>
                <c:pt idx="20">
                  <c:v>0.97368421052631582</c:v>
                </c:pt>
                <c:pt idx="21">
                  <c:v>0.97272727272727277</c:v>
                </c:pt>
                <c:pt idx="22">
                  <c:v>1</c:v>
                </c:pt>
                <c:pt idx="23">
                  <c:v>0.93333333333333335</c:v>
                </c:pt>
                <c:pt idx="24">
                  <c:v>0.7857142857142857</c:v>
                </c:pt>
                <c:pt idx="25">
                  <c:v>0.97826086956521741</c:v>
                </c:pt>
                <c:pt idx="26">
                  <c:v>0.92307692307692313</c:v>
                </c:pt>
                <c:pt idx="27">
                  <c:v>1</c:v>
                </c:pt>
                <c:pt idx="28">
                  <c:v>0.90476190476190477</c:v>
                </c:pt>
                <c:pt idx="29">
                  <c:v>0.90909090909090906</c:v>
                </c:pt>
                <c:pt idx="30">
                  <c:v>0.96875</c:v>
                </c:pt>
                <c:pt idx="31">
                  <c:v>1</c:v>
                </c:pt>
                <c:pt idx="32">
                  <c:v>0.94736842105263153</c:v>
                </c:pt>
                <c:pt idx="33">
                  <c:v>1</c:v>
                </c:pt>
                <c:pt idx="34">
                  <c:v>1</c:v>
                </c:pt>
                <c:pt idx="35">
                  <c:v>0.91666666666666663</c:v>
                </c:pt>
                <c:pt idx="36">
                  <c:v>1</c:v>
                </c:pt>
                <c:pt idx="37">
                  <c:v>0.83333333333333337</c:v>
                </c:pt>
                <c:pt idx="38">
                  <c:v>0.90909090909090906</c:v>
                </c:pt>
              </c:numCache>
            </c:numRef>
          </c:val>
        </c:ser>
        <c:ser>
          <c:idx val="1"/>
          <c:order val="1"/>
          <c:tx>
            <c:strRef>
              <c:f>'16'!$F$6</c:f>
              <c:strCache>
                <c:ptCount val="1"/>
                <c:pt idx="0">
                  <c:v>доля выпускников, показавших готовность к изучению МАТЕМАТИКИ на профильном уровне</c:v>
                </c:pt>
              </c:strCache>
            </c:strRef>
          </c:tx>
          <c:dLbls>
            <c:numFmt formatCode="0%" sourceLinked="0"/>
            <c:txPr>
              <a:bodyPr rot="-5400000" vert="horz"/>
              <a:lstStyle/>
              <a:p>
                <a:pPr>
                  <a:defRPr b="1"/>
                </a:pPr>
                <a:endParaRPr lang="ru-RU"/>
              </a:p>
            </c:txPr>
            <c:dLblPos val="outEnd"/>
            <c:showVal val="1"/>
          </c:dLbls>
          <c:cat>
            <c:strRef>
              <c:f>'16'!$A$7:$A$45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МОУ ООШ №6</c:v>
                </c:pt>
                <c:pt idx="3">
                  <c:v>МОУ ООШ №19</c:v>
                </c:pt>
                <c:pt idx="4">
                  <c:v>МОУ СОШ №3</c:v>
                </c:pt>
                <c:pt idx="5">
                  <c:v>МОУ ООШ №4</c:v>
                </c:pt>
                <c:pt idx="6">
                  <c:v>МОУ СОШ №5 "ОЦ"</c:v>
                </c:pt>
                <c:pt idx="7">
                  <c:v>МОУ ООШ №13</c:v>
                </c:pt>
                <c:pt idx="8">
                  <c:v>МОУ СОШ №17</c:v>
                </c:pt>
                <c:pt idx="9">
                  <c:v>МОУ СОШ №8 "ОЦ"</c:v>
                </c:pt>
                <c:pt idx="10">
                  <c:v>МОУ ООШ №18</c:v>
                </c:pt>
                <c:pt idx="11">
                  <c:v>МОУ ООШ №15</c:v>
                </c:pt>
                <c:pt idx="12">
                  <c:v>МОУ СОШ №7 "ОЦ"</c:v>
                </c:pt>
                <c:pt idx="13">
                  <c:v>МОУ ООШ №9</c:v>
                </c:pt>
                <c:pt idx="14">
                  <c:v>МОУ ООШ №20</c:v>
                </c:pt>
                <c:pt idx="15">
                  <c:v>МОУ ООШ №12</c:v>
                </c:pt>
                <c:pt idx="16">
                  <c:v>МОУ ООШ №11</c:v>
                </c:pt>
                <c:pt idx="17">
                  <c:v>МОУ СОШ №17 (в/о)</c:v>
                </c:pt>
                <c:pt idx="18">
                  <c:v>Смышляевская СОШ №3</c:v>
                </c:pt>
                <c:pt idx="19">
                  <c:v>Смышляевская СОШ №1 "ОЦ"</c:v>
                </c:pt>
                <c:pt idx="20">
                  <c:v>Дубово-Уметская СОШ "ОЦ"</c:v>
                </c:pt>
                <c:pt idx="21">
                  <c:v>Рощинская СОШ "ОЦ"</c:v>
                </c:pt>
                <c:pt idx="22">
                  <c:v>Сухо-Вязовская СОШ</c:v>
                </c:pt>
                <c:pt idx="23">
                  <c:v>Петра-Дубравская СОШ</c:v>
                </c:pt>
                <c:pt idx="24">
                  <c:v>Яблоново-Овражская ООШ</c:v>
                </c:pt>
                <c:pt idx="25">
                  <c:v>Курумоченская СОШ</c:v>
                </c:pt>
                <c:pt idx="26">
                  <c:v>Верхнеподстепновская ООШ</c:v>
                </c:pt>
                <c:pt idx="27">
                  <c:v>Воскресенская СОШ</c:v>
                </c:pt>
                <c:pt idx="28">
                  <c:v>Черновская СОШ</c:v>
                </c:pt>
                <c:pt idx="29">
                  <c:v>Рождественская СОШ</c:v>
                </c:pt>
                <c:pt idx="30">
                  <c:v>Лопатинская СОШ "ОЦ"</c:v>
                </c:pt>
                <c:pt idx="31">
                  <c:v>Подъем-Михайловская СОШ "ОЦ"</c:v>
                </c:pt>
                <c:pt idx="32">
                  <c:v>Смышляевская ООШ №2</c:v>
                </c:pt>
                <c:pt idx="33">
                  <c:v>Журавлевская ООШ</c:v>
                </c:pt>
                <c:pt idx="34">
                  <c:v>Октябрьская ООШ</c:v>
                </c:pt>
                <c:pt idx="35">
                  <c:v>Просветская СОШ</c:v>
                </c:pt>
                <c:pt idx="36">
                  <c:v>Ровно-Владимировская ООШ</c:v>
                </c:pt>
                <c:pt idx="37">
                  <c:v>Спиридоновская СОШ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'16'!$F$7:$F$45</c:f>
              <c:numCache>
                <c:formatCode>0.0%</c:formatCode>
                <c:ptCount val="39"/>
                <c:pt idx="0">
                  <c:v>0.8970588235294118</c:v>
                </c:pt>
                <c:pt idx="1">
                  <c:v>0.62745098039215685</c:v>
                </c:pt>
                <c:pt idx="2">
                  <c:v>0.68</c:v>
                </c:pt>
                <c:pt idx="3">
                  <c:v>0.61538461538461542</c:v>
                </c:pt>
                <c:pt idx="4">
                  <c:v>0.76923076923076927</c:v>
                </c:pt>
                <c:pt idx="5">
                  <c:v>0.48648648648648651</c:v>
                </c:pt>
                <c:pt idx="6">
                  <c:v>0.38144329896907214</c:v>
                </c:pt>
                <c:pt idx="7">
                  <c:v>0.42857142857142855</c:v>
                </c:pt>
                <c:pt idx="8">
                  <c:v>0.4</c:v>
                </c:pt>
                <c:pt idx="9">
                  <c:v>0.42666666666666669</c:v>
                </c:pt>
                <c:pt idx="10">
                  <c:v>0.43478260869565216</c:v>
                </c:pt>
                <c:pt idx="11">
                  <c:v>0.30555555555555558</c:v>
                </c:pt>
                <c:pt idx="12">
                  <c:v>0.5</c:v>
                </c:pt>
                <c:pt idx="13">
                  <c:v>0.30434782608695654</c:v>
                </c:pt>
                <c:pt idx="14">
                  <c:v>0.28333333333333333</c:v>
                </c:pt>
                <c:pt idx="15">
                  <c:v>0.18181818181818182</c:v>
                </c:pt>
                <c:pt idx="16">
                  <c:v>0.20689655172413793</c:v>
                </c:pt>
                <c:pt idx="17">
                  <c:v>0</c:v>
                </c:pt>
                <c:pt idx="18">
                  <c:v>0.61290322580645162</c:v>
                </c:pt>
                <c:pt idx="19">
                  <c:v>0.49333333333333335</c:v>
                </c:pt>
                <c:pt idx="20">
                  <c:v>0.54054054054054057</c:v>
                </c:pt>
                <c:pt idx="21">
                  <c:v>0.43925233644859812</c:v>
                </c:pt>
                <c:pt idx="22">
                  <c:v>0.77272727272727271</c:v>
                </c:pt>
                <c:pt idx="23">
                  <c:v>0.17857142857142858</c:v>
                </c:pt>
                <c:pt idx="24">
                  <c:v>0.18181818181818182</c:v>
                </c:pt>
                <c:pt idx="25">
                  <c:v>0.17777777777777778</c:v>
                </c:pt>
                <c:pt idx="26">
                  <c:v>0.33333333333333331</c:v>
                </c:pt>
                <c:pt idx="27">
                  <c:v>0.3888888888888889</c:v>
                </c:pt>
                <c:pt idx="28">
                  <c:v>0.36842105263157893</c:v>
                </c:pt>
                <c:pt idx="29">
                  <c:v>0.13333333333333333</c:v>
                </c:pt>
                <c:pt idx="30">
                  <c:v>0.61290322580645162</c:v>
                </c:pt>
                <c:pt idx="31">
                  <c:v>0.38461538461538464</c:v>
                </c:pt>
                <c:pt idx="32">
                  <c:v>5.5555555555555552E-2</c:v>
                </c:pt>
                <c:pt idx="33">
                  <c:v>0.25</c:v>
                </c:pt>
                <c:pt idx="34">
                  <c:v>1</c:v>
                </c:pt>
                <c:pt idx="35">
                  <c:v>0.22727272727272727</c:v>
                </c:pt>
                <c:pt idx="36">
                  <c:v>0</c:v>
                </c:pt>
                <c:pt idx="37">
                  <c:v>0</c:v>
                </c:pt>
                <c:pt idx="38">
                  <c:v>0.05</c:v>
                </c:pt>
              </c:numCache>
            </c:numRef>
          </c:val>
        </c:ser>
        <c:gapWidth val="100"/>
        <c:axId val="80451456"/>
        <c:axId val="80452992"/>
      </c:barChart>
      <c:catAx>
        <c:axId val="8045145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0452992"/>
        <c:crosses val="autoZero"/>
        <c:auto val="1"/>
        <c:lblAlgn val="ctr"/>
        <c:lblOffset val="100"/>
      </c:catAx>
      <c:valAx>
        <c:axId val="80452992"/>
        <c:scaling>
          <c:orientation val="minMax"/>
          <c:max val="1"/>
        </c:scaling>
        <c:axPos val="l"/>
        <c:numFmt formatCode="0.0%" sourceLinked="1"/>
        <c:tickLblPos val="nextTo"/>
        <c:crossAx val="80451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1084250789340387E-2"/>
          <c:y val="1.7894212962962959E-2"/>
          <c:w val="0.94492462932621191"/>
          <c:h val="6.7377546296296303E-2"/>
        </c:manualLayout>
      </c:layout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>
        <c:manualLayout>
          <c:layoutTarget val="inner"/>
          <c:xMode val="edge"/>
          <c:yMode val="edge"/>
          <c:x val="4.7589634791793983E-2"/>
          <c:y val="0.14500439814814844"/>
          <c:w val="0.9442179594040756"/>
          <c:h val="0.47308194444444607"/>
        </c:manualLayout>
      </c:layout>
      <c:barChart>
        <c:barDir val="col"/>
        <c:grouping val="clustered"/>
        <c:ser>
          <c:idx val="0"/>
          <c:order val="0"/>
          <c:tx>
            <c:strRef>
              <c:f>'16'!$H$6</c:f>
              <c:strCache>
                <c:ptCount val="1"/>
                <c:pt idx="0">
                  <c:v>доля выпускников, успешно сдавших ГИА по РУССКОМУ ЯЗЫКУ</c:v>
                </c:pt>
              </c:strCache>
            </c:strRef>
          </c:tx>
          <c:cat>
            <c:strRef>
              <c:f>'16'!$A$7:$A$45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МОУ ООШ №6</c:v>
                </c:pt>
                <c:pt idx="3">
                  <c:v>МОУ ООШ №19</c:v>
                </c:pt>
                <c:pt idx="4">
                  <c:v>МОУ СОШ №3</c:v>
                </c:pt>
                <c:pt idx="5">
                  <c:v>МОУ ООШ №4</c:v>
                </c:pt>
                <c:pt idx="6">
                  <c:v>МОУ СОШ №5 "ОЦ"</c:v>
                </c:pt>
                <c:pt idx="7">
                  <c:v>МОУ ООШ №13</c:v>
                </c:pt>
                <c:pt idx="8">
                  <c:v>МОУ СОШ №17</c:v>
                </c:pt>
                <c:pt idx="9">
                  <c:v>МОУ СОШ №8 "ОЦ"</c:v>
                </c:pt>
                <c:pt idx="10">
                  <c:v>МОУ ООШ №18</c:v>
                </c:pt>
                <c:pt idx="11">
                  <c:v>МОУ ООШ №15</c:v>
                </c:pt>
                <c:pt idx="12">
                  <c:v>МОУ СОШ №7 "ОЦ"</c:v>
                </c:pt>
                <c:pt idx="13">
                  <c:v>МОУ ООШ №9</c:v>
                </c:pt>
                <c:pt idx="14">
                  <c:v>МОУ ООШ №20</c:v>
                </c:pt>
                <c:pt idx="15">
                  <c:v>МОУ ООШ №12</c:v>
                </c:pt>
                <c:pt idx="16">
                  <c:v>МОУ ООШ №11</c:v>
                </c:pt>
                <c:pt idx="17">
                  <c:v>МОУ СОШ №17 (в/о)</c:v>
                </c:pt>
                <c:pt idx="18">
                  <c:v>Смышляевская СОШ №3</c:v>
                </c:pt>
                <c:pt idx="19">
                  <c:v>Смышляевская СОШ №1 "ОЦ"</c:v>
                </c:pt>
                <c:pt idx="20">
                  <c:v>Дубово-Уметская СОШ "ОЦ"</c:v>
                </c:pt>
                <c:pt idx="21">
                  <c:v>Рощинская СОШ "ОЦ"</c:v>
                </c:pt>
                <c:pt idx="22">
                  <c:v>Сухо-Вязовская СОШ</c:v>
                </c:pt>
                <c:pt idx="23">
                  <c:v>Петра-Дубравская СОШ</c:v>
                </c:pt>
                <c:pt idx="24">
                  <c:v>Яблоново-Овражская ООШ</c:v>
                </c:pt>
                <c:pt idx="25">
                  <c:v>Курумоченская СОШ</c:v>
                </c:pt>
                <c:pt idx="26">
                  <c:v>Верхнеподстепновская ООШ</c:v>
                </c:pt>
                <c:pt idx="27">
                  <c:v>Воскресенская СОШ</c:v>
                </c:pt>
                <c:pt idx="28">
                  <c:v>Черновская СОШ</c:v>
                </c:pt>
                <c:pt idx="29">
                  <c:v>Рождественская СОШ</c:v>
                </c:pt>
                <c:pt idx="30">
                  <c:v>Лопатинская СОШ "ОЦ"</c:v>
                </c:pt>
                <c:pt idx="31">
                  <c:v>Подъем-Михайловская СОШ "ОЦ"</c:v>
                </c:pt>
                <c:pt idx="32">
                  <c:v>Смышляевская ООШ №2</c:v>
                </c:pt>
                <c:pt idx="33">
                  <c:v>Журавлевская ООШ</c:v>
                </c:pt>
                <c:pt idx="34">
                  <c:v>Октябрьская ООШ</c:v>
                </c:pt>
                <c:pt idx="35">
                  <c:v>Просветская СОШ</c:v>
                </c:pt>
                <c:pt idx="36">
                  <c:v>Ровно-Владимировская ООШ</c:v>
                </c:pt>
                <c:pt idx="37">
                  <c:v>Спиридоновская СОШ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'16'!$H$7:$H$45</c:f>
              <c:numCache>
                <c:formatCode>0.0%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0.98039215686274506</c:v>
                </c:pt>
                <c:pt idx="3">
                  <c:v>1</c:v>
                </c:pt>
                <c:pt idx="4">
                  <c:v>1</c:v>
                </c:pt>
                <c:pt idx="5">
                  <c:v>0.94736842105263153</c:v>
                </c:pt>
                <c:pt idx="6">
                  <c:v>0.99065420560747663</c:v>
                </c:pt>
                <c:pt idx="7">
                  <c:v>1</c:v>
                </c:pt>
                <c:pt idx="8">
                  <c:v>0.93023255813953487</c:v>
                </c:pt>
                <c:pt idx="9">
                  <c:v>1</c:v>
                </c:pt>
                <c:pt idx="10">
                  <c:v>1</c:v>
                </c:pt>
                <c:pt idx="11">
                  <c:v>0.97297297297297303</c:v>
                </c:pt>
                <c:pt idx="12">
                  <c:v>0.97959183673469385</c:v>
                </c:pt>
                <c:pt idx="13">
                  <c:v>1</c:v>
                </c:pt>
                <c:pt idx="14">
                  <c:v>0.96923076923076923</c:v>
                </c:pt>
                <c:pt idx="15">
                  <c:v>1</c:v>
                </c:pt>
                <c:pt idx="16">
                  <c:v>0.88235294117647056</c:v>
                </c:pt>
                <c:pt idx="17">
                  <c:v>0.83333333333333337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0.96363636363636362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0.83333333333333337</c:v>
                </c:pt>
                <c:pt idx="36">
                  <c:v>1</c:v>
                </c:pt>
                <c:pt idx="37">
                  <c:v>0.91666666666666663</c:v>
                </c:pt>
                <c:pt idx="38">
                  <c:v>0.95454545454545459</c:v>
                </c:pt>
              </c:numCache>
            </c:numRef>
          </c:val>
        </c:ser>
        <c:ser>
          <c:idx val="1"/>
          <c:order val="1"/>
          <c:tx>
            <c:strRef>
              <c:f>'16'!$J$6</c:f>
              <c:strCache>
                <c:ptCount val="1"/>
                <c:pt idx="0">
                  <c:v>доля выпускников, показавших готовность к изучению РУССКОГО ЯЗЫКА на профильном уровне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dLblPos val="outEnd"/>
            <c:showVal val="1"/>
          </c:dLbls>
          <c:cat>
            <c:strRef>
              <c:f>'16'!$A$7:$A$45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МОУ ООШ №6</c:v>
                </c:pt>
                <c:pt idx="3">
                  <c:v>МОУ ООШ №19</c:v>
                </c:pt>
                <c:pt idx="4">
                  <c:v>МОУ СОШ №3</c:v>
                </c:pt>
                <c:pt idx="5">
                  <c:v>МОУ ООШ №4</c:v>
                </c:pt>
                <c:pt idx="6">
                  <c:v>МОУ СОШ №5 "ОЦ"</c:v>
                </c:pt>
                <c:pt idx="7">
                  <c:v>МОУ ООШ №13</c:v>
                </c:pt>
                <c:pt idx="8">
                  <c:v>МОУ СОШ №17</c:v>
                </c:pt>
                <c:pt idx="9">
                  <c:v>МОУ СОШ №8 "ОЦ"</c:v>
                </c:pt>
                <c:pt idx="10">
                  <c:v>МОУ ООШ №18</c:v>
                </c:pt>
                <c:pt idx="11">
                  <c:v>МОУ ООШ №15</c:v>
                </c:pt>
                <c:pt idx="12">
                  <c:v>МОУ СОШ №7 "ОЦ"</c:v>
                </c:pt>
                <c:pt idx="13">
                  <c:v>МОУ ООШ №9</c:v>
                </c:pt>
                <c:pt idx="14">
                  <c:v>МОУ ООШ №20</c:v>
                </c:pt>
                <c:pt idx="15">
                  <c:v>МОУ ООШ №12</c:v>
                </c:pt>
                <c:pt idx="16">
                  <c:v>МОУ ООШ №11</c:v>
                </c:pt>
                <c:pt idx="17">
                  <c:v>МОУ СОШ №17 (в/о)</c:v>
                </c:pt>
                <c:pt idx="18">
                  <c:v>Смышляевская СОШ №3</c:v>
                </c:pt>
                <c:pt idx="19">
                  <c:v>Смышляевская СОШ №1 "ОЦ"</c:v>
                </c:pt>
                <c:pt idx="20">
                  <c:v>Дубово-Уметская СОШ "ОЦ"</c:v>
                </c:pt>
                <c:pt idx="21">
                  <c:v>Рощинская СОШ "ОЦ"</c:v>
                </c:pt>
                <c:pt idx="22">
                  <c:v>Сухо-Вязовская СОШ</c:v>
                </c:pt>
                <c:pt idx="23">
                  <c:v>Петра-Дубравская СОШ</c:v>
                </c:pt>
                <c:pt idx="24">
                  <c:v>Яблоново-Овражская ООШ</c:v>
                </c:pt>
                <c:pt idx="25">
                  <c:v>Курумоченская СОШ</c:v>
                </c:pt>
                <c:pt idx="26">
                  <c:v>Верхнеподстепновская ООШ</c:v>
                </c:pt>
                <c:pt idx="27">
                  <c:v>Воскресенская СОШ</c:v>
                </c:pt>
                <c:pt idx="28">
                  <c:v>Черновская СОШ</c:v>
                </c:pt>
                <c:pt idx="29">
                  <c:v>Рождественская СОШ</c:v>
                </c:pt>
                <c:pt idx="30">
                  <c:v>Лопатинская СОШ "ОЦ"</c:v>
                </c:pt>
                <c:pt idx="31">
                  <c:v>Подъем-Михайловская СОШ "ОЦ"</c:v>
                </c:pt>
                <c:pt idx="32">
                  <c:v>Смышляевская ООШ №2</c:v>
                </c:pt>
                <c:pt idx="33">
                  <c:v>Журавлевская ООШ</c:v>
                </c:pt>
                <c:pt idx="34">
                  <c:v>Октябрьская ООШ</c:v>
                </c:pt>
                <c:pt idx="35">
                  <c:v>Просветская СОШ</c:v>
                </c:pt>
                <c:pt idx="36">
                  <c:v>Ровно-Владимировская ООШ</c:v>
                </c:pt>
                <c:pt idx="37">
                  <c:v>Спиридоновская СОШ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'16'!$J$7:$J$45</c:f>
              <c:numCache>
                <c:formatCode>0%</c:formatCode>
                <c:ptCount val="39"/>
                <c:pt idx="0">
                  <c:v>0.80597014925373134</c:v>
                </c:pt>
                <c:pt idx="1">
                  <c:v>0.80392156862745101</c:v>
                </c:pt>
                <c:pt idx="2">
                  <c:v>0.6</c:v>
                </c:pt>
                <c:pt idx="3">
                  <c:v>0.5</c:v>
                </c:pt>
                <c:pt idx="4">
                  <c:v>0.51948051948051943</c:v>
                </c:pt>
                <c:pt idx="5">
                  <c:v>0.5</c:v>
                </c:pt>
                <c:pt idx="6">
                  <c:v>0.49056603773584906</c:v>
                </c:pt>
                <c:pt idx="7">
                  <c:v>0.42857142857142855</c:v>
                </c:pt>
                <c:pt idx="8">
                  <c:v>0.45</c:v>
                </c:pt>
                <c:pt idx="9">
                  <c:v>0.45454545454545453</c:v>
                </c:pt>
                <c:pt idx="10">
                  <c:v>0.53061224489795922</c:v>
                </c:pt>
                <c:pt idx="11">
                  <c:v>0.41666666666666669</c:v>
                </c:pt>
                <c:pt idx="12">
                  <c:v>0.3125</c:v>
                </c:pt>
                <c:pt idx="13">
                  <c:v>0.44</c:v>
                </c:pt>
                <c:pt idx="14">
                  <c:v>0.3968253968253968</c:v>
                </c:pt>
                <c:pt idx="15">
                  <c:v>0.18181818181818182</c:v>
                </c:pt>
                <c:pt idx="16">
                  <c:v>0.2</c:v>
                </c:pt>
                <c:pt idx="17">
                  <c:v>0.2</c:v>
                </c:pt>
                <c:pt idx="18">
                  <c:v>0.59677419354838712</c:v>
                </c:pt>
                <c:pt idx="19">
                  <c:v>0.61842105263157898</c:v>
                </c:pt>
                <c:pt idx="20">
                  <c:v>0.5</c:v>
                </c:pt>
                <c:pt idx="21">
                  <c:v>0.3867924528301887</c:v>
                </c:pt>
                <c:pt idx="22">
                  <c:v>0.22727272727272727</c:v>
                </c:pt>
                <c:pt idx="23">
                  <c:v>0.66666666666666663</c:v>
                </c:pt>
                <c:pt idx="24" formatCode="0.0%">
                  <c:v>0.42857142857142855</c:v>
                </c:pt>
                <c:pt idx="25">
                  <c:v>0.67391304347826086</c:v>
                </c:pt>
                <c:pt idx="26">
                  <c:v>0.23076923076923078</c:v>
                </c:pt>
                <c:pt idx="27">
                  <c:v>0.22222222222222221</c:v>
                </c:pt>
                <c:pt idx="28">
                  <c:v>0.2857142857142857</c:v>
                </c:pt>
                <c:pt idx="29">
                  <c:v>0.15151515151515152</c:v>
                </c:pt>
                <c:pt idx="30">
                  <c:v>0.125</c:v>
                </c:pt>
                <c:pt idx="31">
                  <c:v>0.15384615384615385</c:v>
                </c:pt>
                <c:pt idx="32">
                  <c:v>0.15789473684210525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0.66666666666666663</c:v>
                </c:pt>
                <c:pt idx="37">
                  <c:v>9.0909090909090912E-2</c:v>
                </c:pt>
                <c:pt idx="38">
                  <c:v>0</c:v>
                </c:pt>
              </c:numCache>
            </c:numRef>
          </c:val>
        </c:ser>
        <c:gapWidth val="100"/>
        <c:axId val="81203200"/>
        <c:axId val="81204736"/>
      </c:barChart>
      <c:catAx>
        <c:axId val="8120320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1204736"/>
        <c:crosses val="autoZero"/>
        <c:auto val="1"/>
        <c:lblAlgn val="ctr"/>
        <c:lblOffset val="100"/>
      </c:catAx>
      <c:valAx>
        <c:axId val="81204736"/>
        <c:scaling>
          <c:orientation val="minMax"/>
          <c:max val="1"/>
        </c:scaling>
        <c:axPos val="l"/>
        <c:numFmt formatCode="0.0%" sourceLinked="1"/>
        <c:tickLblPos val="nextTo"/>
        <c:crossAx val="812032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1745680483445401E-2"/>
          <c:y val="1.7894212962962959E-2"/>
          <c:w val="0.96857264159272638"/>
          <c:h val="8.9187962962963691E-2"/>
        </c:manualLayout>
      </c:layout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Общий охват выпускников процедурой итоговой аттестации в новой форме</a:t>
            </a:r>
          </a:p>
        </c:rich>
      </c:tx>
      <c:layout>
        <c:manualLayout>
          <c:xMode val="edge"/>
          <c:yMode val="edge"/>
          <c:x val="0.16680784313725491"/>
          <c:y val="2.4132730015082957E-2"/>
        </c:manualLayout>
      </c:layout>
    </c:title>
    <c:view3D>
      <c:depthPercent val="100"/>
      <c:perspective val="30"/>
    </c:view3D>
    <c:plotArea>
      <c:layout>
        <c:manualLayout>
          <c:layoutTarget val="inner"/>
          <c:xMode val="edge"/>
          <c:yMode val="edge"/>
          <c:x val="0.13886941808811484"/>
          <c:y val="0.12362424354330982"/>
          <c:w val="0.82999781277341433"/>
          <c:h val="0.71686562420596067"/>
        </c:manualLayout>
      </c:layout>
      <c:bar3DChart>
        <c:barDir val="col"/>
        <c:grouping val="standard"/>
        <c:ser>
          <c:idx val="0"/>
          <c:order val="0"/>
          <c:tx>
            <c:strRef>
              <c:f>'2'!$C$16</c:f>
              <c:strCache>
                <c:ptCount val="1"/>
                <c:pt idx="0">
                  <c:v>ИТОГО Поволжское</c:v>
                </c:pt>
              </c:strCache>
            </c:strRef>
          </c:tx>
          <c:dLbls>
            <c:dLbl>
              <c:idx val="0"/>
              <c:layout>
                <c:manualLayout>
                  <c:x val="4.7222222222222332E-2"/>
                  <c:y val="-2.7777777777778297E-2"/>
                </c:manualLayout>
              </c:layout>
              <c:showVal val="1"/>
            </c:dLbl>
            <c:dLbl>
              <c:idx val="1"/>
              <c:layout>
                <c:manualLayout>
                  <c:x val="3.0555555555555582E-2"/>
                  <c:y val="-9.2592592592594149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cat>
            <c:strRef>
              <c:f>'2'!$D$15:$E$15</c:f>
              <c:strCache>
                <c:ptCount val="2"/>
                <c:pt idx="0">
                  <c:v>участников ГИА-2010 </c:v>
                </c:pt>
                <c:pt idx="1">
                  <c:v>участников ГИА-2011</c:v>
                </c:pt>
              </c:strCache>
            </c:strRef>
          </c:cat>
          <c:val>
            <c:numRef>
              <c:f>'2'!$D$16:$E$16</c:f>
              <c:numCache>
                <c:formatCode>0.00%</c:formatCode>
                <c:ptCount val="2"/>
                <c:pt idx="0">
                  <c:v>0.92</c:v>
                </c:pt>
                <c:pt idx="1">
                  <c:v>0.93049999999999999</c:v>
                </c:pt>
              </c:numCache>
            </c:numRef>
          </c:val>
        </c:ser>
        <c:dLbls>
          <c:showVal val="1"/>
        </c:dLbls>
        <c:shape val="cone"/>
        <c:axId val="133905792"/>
        <c:axId val="134511616"/>
        <c:axId val="133950976"/>
      </c:bar3DChart>
      <c:catAx>
        <c:axId val="133905792"/>
        <c:scaling>
          <c:orientation val="minMax"/>
        </c:scaling>
        <c:axPos val="b"/>
        <c:numFmt formatCode="General" sourceLinked="1"/>
        <c:tickLblPos val="nextTo"/>
        <c:crossAx val="134511616"/>
        <c:crosses val="autoZero"/>
        <c:auto val="1"/>
        <c:lblAlgn val="ctr"/>
        <c:lblOffset val="100"/>
      </c:catAx>
      <c:valAx>
        <c:axId val="134511616"/>
        <c:scaling>
          <c:orientation val="minMax"/>
        </c:scaling>
        <c:axPos val="l"/>
        <c:majorGridlines/>
        <c:numFmt formatCode="0.00%" sourceLinked="1"/>
        <c:tickLblPos val="nextTo"/>
        <c:crossAx val="133905792"/>
        <c:crosses val="autoZero"/>
        <c:crossBetween val="between"/>
      </c:valAx>
      <c:serAx>
        <c:axId val="133950976"/>
        <c:scaling>
          <c:orientation val="minMax"/>
        </c:scaling>
        <c:delete val="1"/>
        <c:axPos val="b"/>
        <c:tickLblPos val="none"/>
        <c:crossAx val="134511616"/>
        <c:crosses val="autoZero"/>
      </c:ser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'16'!$D$107</c:f>
              <c:strCache>
                <c:ptCount val="1"/>
                <c:pt idx="0">
                  <c:v>доля выпускников, успешно сдавших ГИА по МАТЕМАТИКЕ</c:v>
                </c:pt>
              </c:strCache>
            </c:strRef>
          </c:tx>
          <c:dLbls>
            <c:dLbl>
              <c:idx val="4"/>
              <c:layout>
                <c:manualLayout>
                  <c:x val="0"/>
                  <c:y val="-8.2882882882882897E-2"/>
                </c:manualLayout>
              </c:layout>
              <c:dLblPos val="inEnd"/>
              <c:showVal val="1"/>
            </c:dLbl>
            <c:spPr>
              <a:solidFill>
                <a:schemeClr val="accent1">
                  <a:lumMod val="40000"/>
                  <a:lumOff val="60000"/>
                </a:schemeClr>
              </a:solidFill>
            </c:spPr>
            <c:txPr>
              <a:bodyPr rot="-5400000" vert="horz"/>
              <a:lstStyle/>
              <a:p>
                <a:pPr>
                  <a:defRPr sz="1200" b="1"/>
                </a:pPr>
                <a:endParaRPr lang="ru-RU"/>
              </a:p>
            </c:txPr>
            <c:dLblPos val="inEnd"/>
            <c:showVal val="1"/>
          </c:dLbls>
          <c:cat>
            <c:strRef>
              <c:f>'16'!$A$108:$A$112</c:f>
              <c:strCache>
                <c:ptCount val="5"/>
                <c:pt idx="0">
                  <c:v>гимназия</c:v>
                </c:pt>
                <c:pt idx="1">
                  <c:v>СОШ с УИОП</c:v>
                </c:pt>
                <c:pt idx="2">
                  <c:v>ООШ</c:v>
                </c:pt>
                <c:pt idx="3">
                  <c:v>СОШ</c:v>
                </c:pt>
                <c:pt idx="4">
                  <c:v>СОШ (в/о)</c:v>
                </c:pt>
              </c:strCache>
            </c:strRef>
          </c:cat>
          <c:val>
            <c:numRef>
              <c:f>'16'!$D$108:$D$112</c:f>
              <c:numCache>
                <c:formatCode>0.0%</c:formatCode>
                <c:ptCount val="5"/>
                <c:pt idx="0">
                  <c:v>1</c:v>
                </c:pt>
                <c:pt idx="1">
                  <c:v>0.95918367346938771</c:v>
                </c:pt>
                <c:pt idx="2">
                  <c:v>0.94956140350877194</c:v>
                </c:pt>
                <c:pt idx="3">
                  <c:v>0.96060254924681343</c:v>
                </c:pt>
                <c:pt idx="4">
                  <c:v>8.3333333333333329E-2</c:v>
                </c:pt>
              </c:numCache>
            </c:numRef>
          </c:val>
        </c:ser>
        <c:ser>
          <c:idx val="1"/>
          <c:order val="1"/>
          <c:tx>
            <c:strRef>
              <c:f>'16'!$F$107</c:f>
              <c:strCache>
                <c:ptCount val="1"/>
                <c:pt idx="0">
                  <c:v>доля выпускников, показавших готовность к изучению МАТЕМАТИКИ на профильном уровне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sz="1200"/>
                </a:pPr>
                <a:endParaRPr lang="ru-RU"/>
              </a:p>
            </c:txPr>
            <c:dLblPos val="outEnd"/>
            <c:showVal val="1"/>
          </c:dLbls>
          <c:cat>
            <c:strRef>
              <c:f>'16'!$A$108:$A$112</c:f>
              <c:strCache>
                <c:ptCount val="5"/>
                <c:pt idx="0">
                  <c:v>гимназия</c:v>
                </c:pt>
                <c:pt idx="1">
                  <c:v>СОШ с УИОП</c:v>
                </c:pt>
                <c:pt idx="2">
                  <c:v>ООШ</c:v>
                </c:pt>
                <c:pt idx="3">
                  <c:v>СОШ</c:v>
                </c:pt>
                <c:pt idx="4">
                  <c:v>СОШ (в/о)</c:v>
                </c:pt>
              </c:strCache>
            </c:strRef>
          </c:cat>
          <c:val>
            <c:numRef>
              <c:f>'16'!$F$108:$F$112</c:f>
              <c:numCache>
                <c:formatCode>0.0%</c:formatCode>
                <c:ptCount val="5"/>
                <c:pt idx="0">
                  <c:v>0.8970588235294118</c:v>
                </c:pt>
                <c:pt idx="1">
                  <c:v>0.5</c:v>
                </c:pt>
                <c:pt idx="2">
                  <c:v>0.40877598152424943</c:v>
                </c:pt>
                <c:pt idx="3">
                  <c:v>0.44028950542822676</c:v>
                </c:pt>
                <c:pt idx="4">
                  <c:v>0</c:v>
                </c:pt>
              </c:numCache>
            </c:numRef>
          </c:val>
        </c:ser>
        <c:axId val="81225984"/>
        <c:axId val="81235968"/>
      </c:barChart>
      <c:catAx>
        <c:axId val="81225984"/>
        <c:scaling>
          <c:orientation val="minMax"/>
        </c:scaling>
        <c:axPos val="b"/>
        <c:tickLblPos val="nextTo"/>
        <c:crossAx val="81235968"/>
        <c:crosses val="autoZero"/>
        <c:auto val="1"/>
        <c:lblAlgn val="ctr"/>
        <c:lblOffset val="100"/>
      </c:catAx>
      <c:valAx>
        <c:axId val="81235968"/>
        <c:scaling>
          <c:orientation val="minMax"/>
        </c:scaling>
        <c:axPos val="l"/>
        <c:majorGridlines/>
        <c:numFmt formatCode="0.0%" sourceLinked="1"/>
        <c:tickLblPos val="nextTo"/>
        <c:crossAx val="812259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1.0810810810810825E-2"/>
          <c:w val="0.99967483040876826"/>
          <c:h val="0.23332879336028942"/>
        </c:manualLayout>
      </c:layout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'16'!$H$107</c:f>
              <c:strCache>
                <c:ptCount val="1"/>
                <c:pt idx="0">
                  <c:v>доля выпускников, успешно сдавших ГИА по РУССКОМУ ЯЗЫКУ</c:v>
                </c:pt>
              </c:strCache>
            </c:strRef>
          </c:tx>
          <c:dLbls>
            <c:spPr>
              <a:solidFill>
                <a:srgbClr val="4F81BD">
                  <a:lumMod val="40000"/>
                  <a:lumOff val="60000"/>
                </a:srgbClr>
              </a:solidFill>
            </c:spPr>
            <c:txPr>
              <a:bodyPr rot="-5400000" vert="horz"/>
              <a:lstStyle/>
              <a:p>
                <a:pPr>
                  <a:defRPr sz="1200" b="1"/>
                </a:pPr>
                <a:endParaRPr lang="ru-RU"/>
              </a:p>
            </c:txPr>
            <c:dLblPos val="inEnd"/>
            <c:showVal val="1"/>
          </c:dLbls>
          <c:cat>
            <c:strRef>
              <c:f>'16'!$A$108:$A$112</c:f>
              <c:strCache>
                <c:ptCount val="5"/>
                <c:pt idx="0">
                  <c:v>гимназия</c:v>
                </c:pt>
                <c:pt idx="1">
                  <c:v>СОШ с УИОП</c:v>
                </c:pt>
                <c:pt idx="2">
                  <c:v>ООШ</c:v>
                </c:pt>
                <c:pt idx="3">
                  <c:v>СОШ</c:v>
                </c:pt>
                <c:pt idx="4">
                  <c:v>СОШ (в/о)</c:v>
                </c:pt>
              </c:strCache>
            </c:strRef>
          </c:cat>
          <c:val>
            <c:numRef>
              <c:f>'16'!$H$108:$H$112</c:f>
              <c:numCache>
                <c:formatCode>0.0%</c:formatCode>
                <c:ptCount val="5"/>
                <c:pt idx="0">
                  <c:v>1</c:v>
                </c:pt>
                <c:pt idx="1">
                  <c:v>0.97959183673469385</c:v>
                </c:pt>
                <c:pt idx="2">
                  <c:v>0.97807017543859653</c:v>
                </c:pt>
                <c:pt idx="3">
                  <c:v>0.98377752027809962</c:v>
                </c:pt>
                <c:pt idx="4">
                  <c:v>0.83333333333333337</c:v>
                </c:pt>
              </c:numCache>
            </c:numRef>
          </c:val>
        </c:ser>
        <c:ser>
          <c:idx val="1"/>
          <c:order val="1"/>
          <c:tx>
            <c:strRef>
              <c:f>'16'!$J$107</c:f>
              <c:strCache>
                <c:ptCount val="1"/>
                <c:pt idx="0">
                  <c:v>доля выпускников, показавших готовность к изучению РУССКОГО ЯЗЫКА на профильном уровне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Val val="1"/>
          </c:dLbls>
          <c:cat>
            <c:strRef>
              <c:f>'16'!$A$108:$A$112</c:f>
              <c:strCache>
                <c:ptCount val="5"/>
                <c:pt idx="0">
                  <c:v>гимназия</c:v>
                </c:pt>
                <c:pt idx="1">
                  <c:v>СОШ с УИОП</c:v>
                </c:pt>
                <c:pt idx="2">
                  <c:v>ООШ</c:v>
                </c:pt>
                <c:pt idx="3">
                  <c:v>СОШ</c:v>
                </c:pt>
                <c:pt idx="4">
                  <c:v>СОШ (в/о)</c:v>
                </c:pt>
              </c:strCache>
            </c:strRef>
          </c:cat>
          <c:val>
            <c:numRef>
              <c:f>'16'!$J$108:$J$112</c:f>
              <c:numCache>
                <c:formatCode>0%</c:formatCode>
                <c:ptCount val="5"/>
                <c:pt idx="0">
                  <c:v>0.80597014925373134</c:v>
                </c:pt>
                <c:pt idx="1">
                  <c:v>0.3125</c:v>
                </c:pt>
                <c:pt idx="2">
                  <c:v>0.46188340807174888</c:v>
                </c:pt>
                <c:pt idx="3">
                  <c:v>0.43227326266195526</c:v>
                </c:pt>
                <c:pt idx="4">
                  <c:v>0.2</c:v>
                </c:pt>
              </c:numCache>
            </c:numRef>
          </c:val>
        </c:ser>
        <c:axId val="81244928"/>
        <c:axId val="81246464"/>
      </c:barChart>
      <c:catAx>
        <c:axId val="81244928"/>
        <c:scaling>
          <c:orientation val="minMax"/>
        </c:scaling>
        <c:axPos val="b"/>
        <c:tickLblPos val="nextTo"/>
        <c:crossAx val="81246464"/>
        <c:crosses val="autoZero"/>
        <c:auto val="1"/>
        <c:lblAlgn val="ctr"/>
        <c:lblOffset val="100"/>
      </c:catAx>
      <c:valAx>
        <c:axId val="81246464"/>
        <c:scaling>
          <c:orientation val="minMax"/>
        </c:scaling>
        <c:axPos val="l"/>
        <c:majorGridlines/>
        <c:numFmt formatCode="0.0%" sourceLinked="1"/>
        <c:tickLblPos val="nextTo"/>
        <c:crossAx val="812449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183733514524973E-3"/>
          <c:y val="2.1621621621621651E-2"/>
          <c:w val="0.99648162664855"/>
          <c:h val="0.22251798254947988"/>
        </c:manualLayout>
      </c:layout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>
        <c:manualLayout>
          <c:layoutTarget val="inner"/>
          <c:xMode val="edge"/>
          <c:yMode val="edge"/>
          <c:x val="4.3005479613447001E-2"/>
          <c:y val="0.1479439814814838"/>
          <c:w val="0.9442179594040756"/>
          <c:h val="0.48190138888889061"/>
        </c:manualLayout>
      </c:layout>
      <c:barChart>
        <c:barDir val="col"/>
        <c:grouping val="clustered"/>
        <c:ser>
          <c:idx val="0"/>
          <c:order val="0"/>
          <c:tx>
            <c:strRef>
              <c:f>'17'!$D$6</c:f>
              <c:strCache>
                <c:ptCount val="1"/>
                <c:pt idx="0">
                  <c:v>доля выпускников, успешно сдавших ГИА по МАТЕМАТИКЕ</c:v>
                </c:pt>
              </c:strCache>
            </c:strRef>
          </c:tx>
          <c:cat>
            <c:strRef>
              <c:f>'17'!$A$7:$A$45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МОУ ООШ №6</c:v>
                </c:pt>
                <c:pt idx="3">
                  <c:v>МОУ ООШ №19</c:v>
                </c:pt>
                <c:pt idx="4">
                  <c:v>МОУ СОШ №3</c:v>
                </c:pt>
                <c:pt idx="5">
                  <c:v>МОУ ООШ №4</c:v>
                </c:pt>
                <c:pt idx="6">
                  <c:v>МОУ СОШ №5 "ОЦ"</c:v>
                </c:pt>
                <c:pt idx="7">
                  <c:v>МОУ ООШ №13</c:v>
                </c:pt>
                <c:pt idx="8">
                  <c:v>МОУ СОШ №17</c:v>
                </c:pt>
                <c:pt idx="9">
                  <c:v>МОУ СОШ №8 "ОЦ"</c:v>
                </c:pt>
                <c:pt idx="10">
                  <c:v>МОУ ООШ №18</c:v>
                </c:pt>
                <c:pt idx="11">
                  <c:v>МОУ ООШ №15</c:v>
                </c:pt>
                <c:pt idx="12">
                  <c:v>МОУ СОШ №7 "ОЦ"</c:v>
                </c:pt>
                <c:pt idx="13">
                  <c:v>МОУ ООШ №9</c:v>
                </c:pt>
                <c:pt idx="14">
                  <c:v>МОУ ООШ №20</c:v>
                </c:pt>
                <c:pt idx="15">
                  <c:v>МОУ ООШ №12</c:v>
                </c:pt>
                <c:pt idx="16">
                  <c:v>МОУ ООШ №11</c:v>
                </c:pt>
                <c:pt idx="17">
                  <c:v>МОУ СОШ №17 (в/о)</c:v>
                </c:pt>
                <c:pt idx="18">
                  <c:v>Смышляевская СОШ №3</c:v>
                </c:pt>
                <c:pt idx="19">
                  <c:v>Смышляевская СОШ №1 "ОЦ"</c:v>
                </c:pt>
                <c:pt idx="20">
                  <c:v>Дубово-Уметская СОШ "ОЦ"</c:v>
                </c:pt>
                <c:pt idx="21">
                  <c:v>Рощинская СОШ "ОЦ"</c:v>
                </c:pt>
                <c:pt idx="22">
                  <c:v>Сухо-Вязовская СОШ</c:v>
                </c:pt>
                <c:pt idx="23">
                  <c:v>Петра-Дубравская СОШ</c:v>
                </c:pt>
                <c:pt idx="24">
                  <c:v>Яблоново-Овражская ООШ</c:v>
                </c:pt>
                <c:pt idx="25">
                  <c:v>Курумоченская СОШ</c:v>
                </c:pt>
                <c:pt idx="26">
                  <c:v>Верхнеподстепновская ООШ</c:v>
                </c:pt>
                <c:pt idx="27">
                  <c:v>Воскресенская СОШ</c:v>
                </c:pt>
                <c:pt idx="28">
                  <c:v>Черновская СОШ</c:v>
                </c:pt>
                <c:pt idx="29">
                  <c:v>Рождественская СОШ</c:v>
                </c:pt>
                <c:pt idx="30">
                  <c:v>Лопатинская СОШ "ОЦ"</c:v>
                </c:pt>
                <c:pt idx="31">
                  <c:v>Подъем-Михайловская СОШ "ОЦ"</c:v>
                </c:pt>
                <c:pt idx="32">
                  <c:v>Смышляевская ООШ №2</c:v>
                </c:pt>
                <c:pt idx="33">
                  <c:v>Журавлевская ООШ</c:v>
                </c:pt>
                <c:pt idx="34">
                  <c:v>Октябрьская ООШ</c:v>
                </c:pt>
                <c:pt idx="35">
                  <c:v>Просветская СОШ</c:v>
                </c:pt>
                <c:pt idx="36">
                  <c:v>Ровно-Владимировская ООШ</c:v>
                </c:pt>
                <c:pt idx="37">
                  <c:v>Спиридоновская СОШ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'17'!$D$7:$D$45</c:f>
              <c:numCache>
                <c:formatCode>0.0%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0.96153846153846156</c:v>
                </c:pt>
                <c:pt idx="3">
                  <c:v>1</c:v>
                </c:pt>
                <c:pt idx="4">
                  <c:v>1</c:v>
                </c:pt>
                <c:pt idx="5">
                  <c:v>0.97368421052631582</c:v>
                </c:pt>
                <c:pt idx="6">
                  <c:v>0.90654205607476634</c:v>
                </c:pt>
                <c:pt idx="7">
                  <c:v>1</c:v>
                </c:pt>
                <c:pt idx="8">
                  <c:v>0.93023255813953487</c:v>
                </c:pt>
                <c:pt idx="9">
                  <c:v>0.97402597402597402</c:v>
                </c:pt>
                <c:pt idx="10">
                  <c:v>0.93877551020408168</c:v>
                </c:pt>
                <c:pt idx="11">
                  <c:v>0.97297297297297303</c:v>
                </c:pt>
                <c:pt idx="12">
                  <c:v>0.95918367346938771</c:v>
                </c:pt>
                <c:pt idx="13">
                  <c:v>0.92</c:v>
                </c:pt>
                <c:pt idx="14">
                  <c:v>0.92307692307692313</c:v>
                </c:pt>
                <c:pt idx="15">
                  <c:v>1</c:v>
                </c:pt>
                <c:pt idx="16">
                  <c:v>0.8529411764705882</c:v>
                </c:pt>
                <c:pt idx="17">
                  <c:v>8.3333333333333329E-2</c:v>
                </c:pt>
                <c:pt idx="18">
                  <c:v>1</c:v>
                </c:pt>
                <c:pt idx="19">
                  <c:v>0.98684210526315785</c:v>
                </c:pt>
                <c:pt idx="20">
                  <c:v>0.97368421052631582</c:v>
                </c:pt>
                <c:pt idx="21">
                  <c:v>0.97272727272727277</c:v>
                </c:pt>
                <c:pt idx="22">
                  <c:v>1</c:v>
                </c:pt>
                <c:pt idx="23">
                  <c:v>0.93333333333333335</c:v>
                </c:pt>
                <c:pt idx="24">
                  <c:v>0.7857142857142857</c:v>
                </c:pt>
                <c:pt idx="25">
                  <c:v>0.97826086956521741</c:v>
                </c:pt>
                <c:pt idx="26">
                  <c:v>0.92307692307692313</c:v>
                </c:pt>
                <c:pt idx="27">
                  <c:v>1</c:v>
                </c:pt>
                <c:pt idx="28">
                  <c:v>0.90476190476190477</c:v>
                </c:pt>
                <c:pt idx="29">
                  <c:v>0.90909090909090906</c:v>
                </c:pt>
                <c:pt idx="30">
                  <c:v>0.96875</c:v>
                </c:pt>
                <c:pt idx="31">
                  <c:v>1</c:v>
                </c:pt>
                <c:pt idx="32">
                  <c:v>0.94736842105263153</c:v>
                </c:pt>
                <c:pt idx="33">
                  <c:v>1</c:v>
                </c:pt>
                <c:pt idx="34">
                  <c:v>1</c:v>
                </c:pt>
                <c:pt idx="35">
                  <c:v>0.91666666666666663</c:v>
                </c:pt>
                <c:pt idx="36">
                  <c:v>1</c:v>
                </c:pt>
                <c:pt idx="37">
                  <c:v>0.83333333333333337</c:v>
                </c:pt>
                <c:pt idx="38">
                  <c:v>0.90909090909090906</c:v>
                </c:pt>
              </c:numCache>
            </c:numRef>
          </c:val>
        </c:ser>
        <c:ser>
          <c:idx val="1"/>
          <c:order val="1"/>
          <c:tx>
            <c:strRef>
              <c:f>'17'!$F$6</c:f>
              <c:strCache>
                <c:ptCount val="1"/>
                <c:pt idx="0">
                  <c:v>доля выпускников, показавших готовность к изучению МАТЕМАТИКИ на профильном уровне</c:v>
                </c:pt>
              </c:strCache>
            </c:strRef>
          </c:tx>
          <c:dLbls>
            <c:numFmt formatCode="0%" sourceLinked="0"/>
            <c:txPr>
              <a:bodyPr rot="-5400000" vert="horz"/>
              <a:lstStyle/>
              <a:p>
                <a:pPr>
                  <a:defRPr b="1"/>
                </a:pPr>
                <a:endParaRPr lang="ru-RU"/>
              </a:p>
            </c:txPr>
            <c:dLblPos val="outEnd"/>
            <c:showVal val="1"/>
          </c:dLbls>
          <c:cat>
            <c:strRef>
              <c:f>'17'!$A$7:$A$45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МОУ ООШ №6</c:v>
                </c:pt>
                <c:pt idx="3">
                  <c:v>МОУ ООШ №19</c:v>
                </c:pt>
                <c:pt idx="4">
                  <c:v>МОУ СОШ №3</c:v>
                </c:pt>
                <c:pt idx="5">
                  <c:v>МОУ ООШ №4</c:v>
                </c:pt>
                <c:pt idx="6">
                  <c:v>МОУ СОШ №5 "ОЦ"</c:v>
                </c:pt>
                <c:pt idx="7">
                  <c:v>МОУ ООШ №13</c:v>
                </c:pt>
                <c:pt idx="8">
                  <c:v>МОУ СОШ №17</c:v>
                </c:pt>
                <c:pt idx="9">
                  <c:v>МОУ СОШ №8 "ОЦ"</c:v>
                </c:pt>
                <c:pt idx="10">
                  <c:v>МОУ ООШ №18</c:v>
                </c:pt>
                <c:pt idx="11">
                  <c:v>МОУ ООШ №15</c:v>
                </c:pt>
                <c:pt idx="12">
                  <c:v>МОУ СОШ №7 "ОЦ"</c:v>
                </c:pt>
                <c:pt idx="13">
                  <c:v>МОУ ООШ №9</c:v>
                </c:pt>
                <c:pt idx="14">
                  <c:v>МОУ ООШ №20</c:v>
                </c:pt>
                <c:pt idx="15">
                  <c:v>МОУ ООШ №12</c:v>
                </c:pt>
                <c:pt idx="16">
                  <c:v>МОУ ООШ №11</c:v>
                </c:pt>
                <c:pt idx="17">
                  <c:v>МОУ СОШ №17 (в/о)</c:v>
                </c:pt>
                <c:pt idx="18">
                  <c:v>Смышляевская СОШ №3</c:v>
                </c:pt>
                <c:pt idx="19">
                  <c:v>Смышляевская СОШ №1 "ОЦ"</c:v>
                </c:pt>
                <c:pt idx="20">
                  <c:v>Дубово-Уметская СОШ "ОЦ"</c:v>
                </c:pt>
                <c:pt idx="21">
                  <c:v>Рощинская СОШ "ОЦ"</c:v>
                </c:pt>
                <c:pt idx="22">
                  <c:v>Сухо-Вязовская СОШ</c:v>
                </c:pt>
                <c:pt idx="23">
                  <c:v>Петра-Дубравская СОШ</c:v>
                </c:pt>
                <c:pt idx="24">
                  <c:v>Яблоново-Овражская ООШ</c:v>
                </c:pt>
                <c:pt idx="25">
                  <c:v>Курумоченская СОШ</c:v>
                </c:pt>
                <c:pt idx="26">
                  <c:v>Верхнеподстепновская ООШ</c:v>
                </c:pt>
                <c:pt idx="27">
                  <c:v>Воскресенская СОШ</c:v>
                </c:pt>
                <c:pt idx="28">
                  <c:v>Черновская СОШ</c:v>
                </c:pt>
                <c:pt idx="29">
                  <c:v>Рождественская СОШ</c:v>
                </c:pt>
                <c:pt idx="30">
                  <c:v>Лопатинская СОШ "ОЦ"</c:v>
                </c:pt>
                <c:pt idx="31">
                  <c:v>Подъем-Михайловская СОШ "ОЦ"</c:v>
                </c:pt>
                <c:pt idx="32">
                  <c:v>Смышляевская ООШ №2</c:v>
                </c:pt>
                <c:pt idx="33">
                  <c:v>Журавлевская ООШ</c:v>
                </c:pt>
                <c:pt idx="34">
                  <c:v>Октябрьская ООШ</c:v>
                </c:pt>
                <c:pt idx="35">
                  <c:v>Просветская СОШ</c:v>
                </c:pt>
                <c:pt idx="36">
                  <c:v>Ровно-Владимировская ООШ</c:v>
                </c:pt>
                <c:pt idx="37">
                  <c:v>Спиридоновская СОШ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'17'!$F$7:$F$45</c:f>
              <c:numCache>
                <c:formatCode>0.0%</c:formatCode>
                <c:ptCount val="39"/>
                <c:pt idx="0">
                  <c:v>0.8970588235294118</c:v>
                </c:pt>
                <c:pt idx="1">
                  <c:v>0.62745098039215685</c:v>
                </c:pt>
                <c:pt idx="2">
                  <c:v>0.68</c:v>
                </c:pt>
                <c:pt idx="3">
                  <c:v>0.61538461538461542</c:v>
                </c:pt>
                <c:pt idx="4">
                  <c:v>0.76923076923076927</c:v>
                </c:pt>
                <c:pt idx="5">
                  <c:v>0.48648648648648651</c:v>
                </c:pt>
                <c:pt idx="6">
                  <c:v>0.38144329896907214</c:v>
                </c:pt>
                <c:pt idx="7">
                  <c:v>0.42857142857142855</c:v>
                </c:pt>
                <c:pt idx="8">
                  <c:v>0.4</c:v>
                </c:pt>
                <c:pt idx="9">
                  <c:v>0.42666666666666669</c:v>
                </c:pt>
                <c:pt idx="10">
                  <c:v>0.43478260869565216</c:v>
                </c:pt>
                <c:pt idx="11">
                  <c:v>0.30555555555555558</c:v>
                </c:pt>
                <c:pt idx="12">
                  <c:v>0.5</c:v>
                </c:pt>
                <c:pt idx="13">
                  <c:v>0.30434782608695654</c:v>
                </c:pt>
                <c:pt idx="14">
                  <c:v>0.28333333333333333</c:v>
                </c:pt>
                <c:pt idx="15">
                  <c:v>0.18181818181818182</c:v>
                </c:pt>
                <c:pt idx="16">
                  <c:v>0.20689655172413793</c:v>
                </c:pt>
                <c:pt idx="17">
                  <c:v>0</c:v>
                </c:pt>
                <c:pt idx="18">
                  <c:v>0.61290322580645162</c:v>
                </c:pt>
                <c:pt idx="19">
                  <c:v>0.49333333333333335</c:v>
                </c:pt>
                <c:pt idx="20">
                  <c:v>0.54054054054054057</c:v>
                </c:pt>
                <c:pt idx="21">
                  <c:v>0.43925233644859812</c:v>
                </c:pt>
                <c:pt idx="22">
                  <c:v>0.77272727272727271</c:v>
                </c:pt>
                <c:pt idx="23">
                  <c:v>0.17857142857142858</c:v>
                </c:pt>
                <c:pt idx="24">
                  <c:v>0.18181818181818182</c:v>
                </c:pt>
                <c:pt idx="25">
                  <c:v>0.17777777777777778</c:v>
                </c:pt>
                <c:pt idx="26">
                  <c:v>0.33333333333333331</c:v>
                </c:pt>
                <c:pt idx="27">
                  <c:v>0.3888888888888889</c:v>
                </c:pt>
                <c:pt idx="28">
                  <c:v>0.36842105263157893</c:v>
                </c:pt>
                <c:pt idx="29">
                  <c:v>0.13333333333333333</c:v>
                </c:pt>
                <c:pt idx="30">
                  <c:v>0.61290322580645162</c:v>
                </c:pt>
                <c:pt idx="31">
                  <c:v>0.38461538461538464</c:v>
                </c:pt>
                <c:pt idx="32">
                  <c:v>5.5555555555555552E-2</c:v>
                </c:pt>
                <c:pt idx="33">
                  <c:v>0.25</c:v>
                </c:pt>
                <c:pt idx="34">
                  <c:v>1</c:v>
                </c:pt>
                <c:pt idx="35">
                  <c:v>0.22727272727272727</c:v>
                </c:pt>
                <c:pt idx="36">
                  <c:v>0</c:v>
                </c:pt>
                <c:pt idx="37">
                  <c:v>0</c:v>
                </c:pt>
                <c:pt idx="38">
                  <c:v>0.05</c:v>
                </c:pt>
              </c:numCache>
            </c:numRef>
          </c:val>
        </c:ser>
        <c:gapWidth val="100"/>
        <c:axId val="81402880"/>
        <c:axId val="81404672"/>
      </c:barChart>
      <c:catAx>
        <c:axId val="8140288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1404672"/>
        <c:crosses val="autoZero"/>
        <c:auto val="1"/>
        <c:lblAlgn val="ctr"/>
        <c:lblOffset val="100"/>
      </c:catAx>
      <c:valAx>
        <c:axId val="81404672"/>
        <c:scaling>
          <c:orientation val="minMax"/>
          <c:max val="1"/>
        </c:scaling>
        <c:axPos val="l"/>
        <c:numFmt formatCode="0.0%" sourceLinked="1"/>
        <c:tickLblPos val="nextTo"/>
        <c:crossAx val="814028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1084250789340387E-2"/>
          <c:y val="1.7894212962962959E-2"/>
          <c:w val="0.94492462932621191"/>
          <c:h val="6.7377546296296303E-2"/>
        </c:manualLayout>
      </c:layout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>
        <c:manualLayout>
          <c:layoutTarget val="inner"/>
          <c:xMode val="edge"/>
          <c:yMode val="edge"/>
          <c:x val="4.7589634791793983E-2"/>
          <c:y val="0.14500439814814844"/>
          <c:w val="0.9442179594040756"/>
          <c:h val="0.47308194444444618"/>
        </c:manualLayout>
      </c:layout>
      <c:barChart>
        <c:barDir val="col"/>
        <c:grouping val="clustered"/>
        <c:ser>
          <c:idx val="0"/>
          <c:order val="0"/>
          <c:tx>
            <c:strRef>
              <c:f>'17'!$H$6</c:f>
              <c:strCache>
                <c:ptCount val="1"/>
                <c:pt idx="0">
                  <c:v>доля выпускников, успешно сдавших ГИА по РУССКОМУ ЯЗЫКУ</c:v>
                </c:pt>
              </c:strCache>
            </c:strRef>
          </c:tx>
          <c:cat>
            <c:strRef>
              <c:f>'17'!$A$7:$A$45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МОУ ООШ №6</c:v>
                </c:pt>
                <c:pt idx="3">
                  <c:v>МОУ ООШ №19</c:v>
                </c:pt>
                <c:pt idx="4">
                  <c:v>МОУ СОШ №3</c:v>
                </c:pt>
                <c:pt idx="5">
                  <c:v>МОУ ООШ №4</c:v>
                </c:pt>
                <c:pt idx="6">
                  <c:v>МОУ СОШ №5 "ОЦ"</c:v>
                </c:pt>
                <c:pt idx="7">
                  <c:v>МОУ ООШ №13</c:v>
                </c:pt>
                <c:pt idx="8">
                  <c:v>МОУ СОШ №17</c:v>
                </c:pt>
                <c:pt idx="9">
                  <c:v>МОУ СОШ №8 "ОЦ"</c:v>
                </c:pt>
                <c:pt idx="10">
                  <c:v>МОУ ООШ №18</c:v>
                </c:pt>
                <c:pt idx="11">
                  <c:v>МОУ ООШ №15</c:v>
                </c:pt>
                <c:pt idx="12">
                  <c:v>МОУ СОШ №7 "ОЦ"</c:v>
                </c:pt>
                <c:pt idx="13">
                  <c:v>МОУ ООШ №9</c:v>
                </c:pt>
                <c:pt idx="14">
                  <c:v>МОУ ООШ №20</c:v>
                </c:pt>
                <c:pt idx="15">
                  <c:v>МОУ ООШ №12</c:v>
                </c:pt>
                <c:pt idx="16">
                  <c:v>МОУ ООШ №11</c:v>
                </c:pt>
                <c:pt idx="17">
                  <c:v>МОУ СОШ №17 (в/о)</c:v>
                </c:pt>
                <c:pt idx="18">
                  <c:v>Смышляевская СОШ №3</c:v>
                </c:pt>
                <c:pt idx="19">
                  <c:v>Смышляевская СОШ №1 "ОЦ"</c:v>
                </c:pt>
                <c:pt idx="20">
                  <c:v>Дубово-Уметская СОШ "ОЦ"</c:v>
                </c:pt>
                <c:pt idx="21">
                  <c:v>Рощинская СОШ "ОЦ"</c:v>
                </c:pt>
                <c:pt idx="22">
                  <c:v>Сухо-Вязовская СОШ</c:v>
                </c:pt>
                <c:pt idx="23">
                  <c:v>Петра-Дубравская СОШ</c:v>
                </c:pt>
                <c:pt idx="24">
                  <c:v>Яблоново-Овражская ООШ</c:v>
                </c:pt>
                <c:pt idx="25">
                  <c:v>Курумоченская СОШ</c:v>
                </c:pt>
                <c:pt idx="26">
                  <c:v>Верхнеподстепновская ООШ</c:v>
                </c:pt>
                <c:pt idx="27">
                  <c:v>Воскресенская СОШ</c:v>
                </c:pt>
                <c:pt idx="28">
                  <c:v>Черновская СОШ</c:v>
                </c:pt>
                <c:pt idx="29">
                  <c:v>Рождественская СОШ</c:v>
                </c:pt>
                <c:pt idx="30">
                  <c:v>Лопатинская СОШ "ОЦ"</c:v>
                </c:pt>
                <c:pt idx="31">
                  <c:v>Подъем-Михайловская СОШ "ОЦ"</c:v>
                </c:pt>
                <c:pt idx="32">
                  <c:v>Смышляевская ООШ №2</c:v>
                </c:pt>
                <c:pt idx="33">
                  <c:v>Журавлевская ООШ</c:v>
                </c:pt>
                <c:pt idx="34">
                  <c:v>Октябрьская ООШ</c:v>
                </c:pt>
                <c:pt idx="35">
                  <c:v>Просветская СОШ</c:v>
                </c:pt>
                <c:pt idx="36">
                  <c:v>Ровно-Владимировская ООШ</c:v>
                </c:pt>
                <c:pt idx="37">
                  <c:v>Спиридоновская СОШ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'17'!$H$7:$H$45</c:f>
              <c:numCache>
                <c:formatCode>0.0%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0.98039215686274506</c:v>
                </c:pt>
                <c:pt idx="3">
                  <c:v>1</c:v>
                </c:pt>
                <c:pt idx="4">
                  <c:v>1</c:v>
                </c:pt>
                <c:pt idx="5">
                  <c:v>0.94736842105263153</c:v>
                </c:pt>
                <c:pt idx="6">
                  <c:v>0.99065420560747663</c:v>
                </c:pt>
                <c:pt idx="7">
                  <c:v>1</c:v>
                </c:pt>
                <c:pt idx="8">
                  <c:v>0.93023255813953487</c:v>
                </c:pt>
                <c:pt idx="9">
                  <c:v>1</c:v>
                </c:pt>
                <c:pt idx="10">
                  <c:v>1</c:v>
                </c:pt>
                <c:pt idx="11">
                  <c:v>0.97297297297297303</c:v>
                </c:pt>
                <c:pt idx="12">
                  <c:v>0.97959183673469385</c:v>
                </c:pt>
                <c:pt idx="13">
                  <c:v>1</c:v>
                </c:pt>
                <c:pt idx="14">
                  <c:v>0.96923076923076923</c:v>
                </c:pt>
                <c:pt idx="15">
                  <c:v>1</c:v>
                </c:pt>
                <c:pt idx="16">
                  <c:v>0.88235294117647056</c:v>
                </c:pt>
                <c:pt idx="17">
                  <c:v>0.83333333333333337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0.96363636363636362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0.83333333333333337</c:v>
                </c:pt>
                <c:pt idx="36">
                  <c:v>1</c:v>
                </c:pt>
                <c:pt idx="37">
                  <c:v>0.91666666666666663</c:v>
                </c:pt>
                <c:pt idx="38">
                  <c:v>0.95454545454545459</c:v>
                </c:pt>
              </c:numCache>
            </c:numRef>
          </c:val>
        </c:ser>
        <c:ser>
          <c:idx val="1"/>
          <c:order val="1"/>
          <c:tx>
            <c:strRef>
              <c:f>'17'!$J$6</c:f>
              <c:strCache>
                <c:ptCount val="1"/>
                <c:pt idx="0">
                  <c:v>доля выпускников, показавших готовность к изучению РУССКОГО ЯЗЫКА на профильном уровне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dLblPos val="outEnd"/>
            <c:showVal val="1"/>
          </c:dLbls>
          <c:cat>
            <c:strRef>
              <c:f>'17'!$A$7:$A$45</c:f>
              <c:strCache>
                <c:ptCount val="39"/>
                <c:pt idx="0">
                  <c:v>МОУ гимназия №1</c:v>
                </c:pt>
                <c:pt idx="1">
                  <c:v>МОУ ООШ №21</c:v>
                </c:pt>
                <c:pt idx="2">
                  <c:v>МОУ ООШ №6</c:v>
                </c:pt>
                <c:pt idx="3">
                  <c:v>МОУ ООШ №19</c:v>
                </c:pt>
                <c:pt idx="4">
                  <c:v>МОУ СОШ №3</c:v>
                </c:pt>
                <c:pt idx="5">
                  <c:v>МОУ ООШ №4</c:v>
                </c:pt>
                <c:pt idx="6">
                  <c:v>МОУ СОШ №5 "ОЦ"</c:v>
                </c:pt>
                <c:pt idx="7">
                  <c:v>МОУ ООШ №13</c:v>
                </c:pt>
                <c:pt idx="8">
                  <c:v>МОУ СОШ №17</c:v>
                </c:pt>
                <c:pt idx="9">
                  <c:v>МОУ СОШ №8 "ОЦ"</c:v>
                </c:pt>
                <c:pt idx="10">
                  <c:v>МОУ ООШ №18</c:v>
                </c:pt>
                <c:pt idx="11">
                  <c:v>МОУ ООШ №15</c:v>
                </c:pt>
                <c:pt idx="12">
                  <c:v>МОУ СОШ №7 "ОЦ"</c:v>
                </c:pt>
                <c:pt idx="13">
                  <c:v>МОУ ООШ №9</c:v>
                </c:pt>
                <c:pt idx="14">
                  <c:v>МОУ ООШ №20</c:v>
                </c:pt>
                <c:pt idx="15">
                  <c:v>МОУ ООШ №12</c:v>
                </c:pt>
                <c:pt idx="16">
                  <c:v>МОУ ООШ №11</c:v>
                </c:pt>
                <c:pt idx="17">
                  <c:v>МОУ СОШ №17 (в/о)</c:v>
                </c:pt>
                <c:pt idx="18">
                  <c:v>Смышляевская СОШ №3</c:v>
                </c:pt>
                <c:pt idx="19">
                  <c:v>Смышляевская СОШ №1 "ОЦ"</c:v>
                </c:pt>
                <c:pt idx="20">
                  <c:v>Дубово-Уметская СОШ "ОЦ"</c:v>
                </c:pt>
                <c:pt idx="21">
                  <c:v>Рощинская СОШ "ОЦ"</c:v>
                </c:pt>
                <c:pt idx="22">
                  <c:v>Сухо-Вязовская СОШ</c:v>
                </c:pt>
                <c:pt idx="23">
                  <c:v>Петра-Дубравская СОШ</c:v>
                </c:pt>
                <c:pt idx="24">
                  <c:v>Яблоново-Овражская ООШ</c:v>
                </c:pt>
                <c:pt idx="25">
                  <c:v>Курумоченская СОШ</c:v>
                </c:pt>
                <c:pt idx="26">
                  <c:v>Верхнеподстепновская ООШ</c:v>
                </c:pt>
                <c:pt idx="27">
                  <c:v>Воскресенская СОШ</c:v>
                </c:pt>
                <c:pt idx="28">
                  <c:v>Черновская СОШ</c:v>
                </c:pt>
                <c:pt idx="29">
                  <c:v>Рождественская СОШ</c:v>
                </c:pt>
                <c:pt idx="30">
                  <c:v>Лопатинская СОШ "ОЦ"</c:v>
                </c:pt>
                <c:pt idx="31">
                  <c:v>Подъем-Михайловская СОШ "ОЦ"</c:v>
                </c:pt>
                <c:pt idx="32">
                  <c:v>Смышляевская ООШ №2</c:v>
                </c:pt>
                <c:pt idx="33">
                  <c:v>Журавлевская ООШ</c:v>
                </c:pt>
                <c:pt idx="34">
                  <c:v>Октябрьская ООШ</c:v>
                </c:pt>
                <c:pt idx="35">
                  <c:v>Просветская СОШ</c:v>
                </c:pt>
                <c:pt idx="36">
                  <c:v>Ровно-Владимировская ООШ</c:v>
                </c:pt>
                <c:pt idx="37">
                  <c:v>Спиридоновская СОШ</c:v>
                </c:pt>
                <c:pt idx="38">
                  <c:v>Чернореченская СОШ</c:v>
                </c:pt>
              </c:strCache>
            </c:strRef>
          </c:cat>
          <c:val>
            <c:numRef>
              <c:f>'17'!$J$7:$J$45</c:f>
              <c:numCache>
                <c:formatCode>0%</c:formatCode>
                <c:ptCount val="39"/>
                <c:pt idx="0">
                  <c:v>0.80597014925373134</c:v>
                </c:pt>
                <c:pt idx="1">
                  <c:v>0.80392156862745101</c:v>
                </c:pt>
                <c:pt idx="2">
                  <c:v>0.6</c:v>
                </c:pt>
                <c:pt idx="3">
                  <c:v>0.5</c:v>
                </c:pt>
                <c:pt idx="4">
                  <c:v>0.51948051948051943</c:v>
                </c:pt>
                <c:pt idx="5">
                  <c:v>0.5</c:v>
                </c:pt>
                <c:pt idx="6">
                  <c:v>0.49056603773584906</c:v>
                </c:pt>
                <c:pt idx="7">
                  <c:v>0.42857142857142855</c:v>
                </c:pt>
                <c:pt idx="8">
                  <c:v>0.45</c:v>
                </c:pt>
                <c:pt idx="9">
                  <c:v>0.45454545454545453</c:v>
                </c:pt>
                <c:pt idx="10">
                  <c:v>0.53061224489795922</c:v>
                </c:pt>
                <c:pt idx="11">
                  <c:v>0.41666666666666669</c:v>
                </c:pt>
                <c:pt idx="12">
                  <c:v>0.3125</c:v>
                </c:pt>
                <c:pt idx="13">
                  <c:v>0.44</c:v>
                </c:pt>
                <c:pt idx="14">
                  <c:v>0.3968253968253968</c:v>
                </c:pt>
                <c:pt idx="15">
                  <c:v>0.18181818181818182</c:v>
                </c:pt>
                <c:pt idx="16">
                  <c:v>0.2</c:v>
                </c:pt>
                <c:pt idx="17">
                  <c:v>0.2</c:v>
                </c:pt>
                <c:pt idx="18">
                  <c:v>0.59677419354838712</c:v>
                </c:pt>
                <c:pt idx="19">
                  <c:v>0.61842105263157898</c:v>
                </c:pt>
                <c:pt idx="20">
                  <c:v>0.5</c:v>
                </c:pt>
                <c:pt idx="21">
                  <c:v>0.3867924528301887</c:v>
                </c:pt>
                <c:pt idx="22">
                  <c:v>0.22727272727272727</c:v>
                </c:pt>
                <c:pt idx="23">
                  <c:v>0.66666666666666663</c:v>
                </c:pt>
                <c:pt idx="24" formatCode="0.0%">
                  <c:v>0.42857142857142855</c:v>
                </c:pt>
                <c:pt idx="25">
                  <c:v>0.67391304347826086</c:v>
                </c:pt>
                <c:pt idx="26">
                  <c:v>0.23076923076923078</c:v>
                </c:pt>
                <c:pt idx="27">
                  <c:v>0.22222222222222221</c:v>
                </c:pt>
                <c:pt idx="28">
                  <c:v>0.2857142857142857</c:v>
                </c:pt>
                <c:pt idx="29">
                  <c:v>0.15151515151515152</c:v>
                </c:pt>
                <c:pt idx="30">
                  <c:v>0.125</c:v>
                </c:pt>
                <c:pt idx="31">
                  <c:v>0.15384615384615385</c:v>
                </c:pt>
                <c:pt idx="32">
                  <c:v>0.15789473684210525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0.66666666666666663</c:v>
                </c:pt>
                <c:pt idx="37">
                  <c:v>9.0909090909090912E-2</c:v>
                </c:pt>
                <c:pt idx="38">
                  <c:v>0</c:v>
                </c:pt>
              </c:numCache>
            </c:numRef>
          </c:val>
        </c:ser>
        <c:gapWidth val="100"/>
        <c:axId val="81413248"/>
        <c:axId val="81414784"/>
      </c:barChart>
      <c:catAx>
        <c:axId val="8141324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1414784"/>
        <c:crosses val="autoZero"/>
        <c:auto val="1"/>
        <c:lblAlgn val="ctr"/>
        <c:lblOffset val="100"/>
      </c:catAx>
      <c:valAx>
        <c:axId val="81414784"/>
        <c:scaling>
          <c:orientation val="minMax"/>
          <c:max val="1"/>
        </c:scaling>
        <c:axPos val="l"/>
        <c:numFmt formatCode="0.0%" sourceLinked="1"/>
        <c:tickLblPos val="nextTo"/>
        <c:crossAx val="814132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1745680483445401E-2"/>
          <c:y val="1.7894212962962959E-2"/>
          <c:w val="0.96857264159272638"/>
          <c:h val="8.9187962962963732E-2"/>
        </c:manualLayout>
      </c:layout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'17'!$D$107</c:f>
              <c:strCache>
                <c:ptCount val="1"/>
                <c:pt idx="0">
                  <c:v>доля выпускников, успешно сдавших ГИА по МАТЕМАТИКЕ</c:v>
                </c:pt>
              </c:strCache>
            </c:strRef>
          </c:tx>
          <c:dLbls>
            <c:dLbl>
              <c:idx val="4"/>
              <c:layout>
                <c:manualLayout>
                  <c:x val="0"/>
                  <c:y val="-8.2882882882882897E-2"/>
                </c:manualLayout>
              </c:layout>
              <c:dLblPos val="inEnd"/>
              <c:showVal val="1"/>
            </c:dLbl>
            <c:spPr>
              <a:solidFill>
                <a:schemeClr val="accent1">
                  <a:lumMod val="40000"/>
                  <a:lumOff val="60000"/>
                </a:schemeClr>
              </a:solidFill>
            </c:spPr>
            <c:txPr>
              <a:bodyPr rot="-5400000" vert="horz"/>
              <a:lstStyle/>
              <a:p>
                <a:pPr>
                  <a:defRPr sz="1200" b="1"/>
                </a:pPr>
                <a:endParaRPr lang="ru-RU"/>
              </a:p>
            </c:txPr>
            <c:dLblPos val="inEnd"/>
            <c:showVal val="1"/>
          </c:dLbls>
          <c:cat>
            <c:strRef>
              <c:f>'17'!$A$108:$A$112</c:f>
              <c:strCache>
                <c:ptCount val="5"/>
                <c:pt idx="0">
                  <c:v>гимназия</c:v>
                </c:pt>
                <c:pt idx="1">
                  <c:v>СОШ с УИОП</c:v>
                </c:pt>
                <c:pt idx="2">
                  <c:v>ООШ</c:v>
                </c:pt>
                <c:pt idx="3">
                  <c:v>СОШ</c:v>
                </c:pt>
                <c:pt idx="4">
                  <c:v>СОШ (в/о)</c:v>
                </c:pt>
              </c:strCache>
            </c:strRef>
          </c:cat>
          <c:val>
            <c:numRef>
              <c:f>'17'!$D$108:$D$112</c:f>
              <c:numCache>
                <c:formatCode>0.0%</c:formatCode>
                <c:ptCount val="5"/>
                <c:pt idx="0">
                  <c:v>1</c:v>
                </c:pt>
                <c:pt idx="1">
                  <c:v>0.95918367346938771</c:v>
                </c:pt>
                <c:pt idx="2">
                  <c:v>0.94956140350877194</c:v>
                </c:pt>
                <c:pt idx="3">
                  <c:v>0.96060254924681343</c:v>
                </c:pt>
                <c:pt idx="4">
                  <c:v>8.3333333333333329E-2</c:v>
                </c:pt>
              </c:numCache>
            </c:numRef>
          </c:val>
        </c:ser>
        <c:ser>
          <c:idx val="1"/>
          <c:order val="1"/>
          <c:tx>
            <c:strRef>
              <c:f>'17'!$F$107</c:f>
              <c:strCache>
                <c:ptCount val="1"/>
                <c:pt idx="0">
                  <c:v>доля выпускников, показавших готовность к изучению МАТЕМАТИКИ на профильном уровне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sz="1200"/>
                </a:pPr>
                <a:endParaRPr lang="ru-RU"/>
              </a:p>
            </c:txPr>
            <c:dLblPos val="outEnd"/>
            <c:showVal val="1"/>
          </c:dLbls>
          <c:cat>
            <c:strRef>
              <c:f>'17'!$A$108:$A$112</c:f>
              <c:strCache>
                <c:ptCount val="5"/>
                <c:pt idx="0">
                  <c:v>гимназия</c:v>
                </c:pt>
                <c:pt idx="1">
                  <c:v>СОШ с УИОП</c:v>
                </c:pt>
                <c:pt idx="2">
                  <c:v>ООШ</c:v>
                </c:pt>
                <c:pt idx="3">
                  <c:v>СОШ</c:v>
                </c:pt>
                <c:pt idx="4">
                  <c:v>СОШ (в/о)</c:v>
                </c:pt>
              </c:strCache>
            </c:strRef>
          </c:cat>
          <c:val>
            <c:numRef>
              <c:f>'17'!$F$108:$F$112</c:f>
              <c:numCache>
                <c:formatCode>0.0%</c:formatCode>
                <c:ptCount val="5"/>
                <c:pt idx="0">
                  <c:v>0.8970588235294118</c:v>
                </c:pt>
                <c:pt idx="1">
                  <c:v>0.5</c:v>
                </c:pt>
                <c:pt idx="2">
                  <c:v>0.40877598152424943</c:v>
                </c:pt>
                <c:pt idx="3">
                  <c:v>0.44028950542822676</c:v>
                </c:pt>
                <c:pt idx="4">
                  <c:v>0</c:v>
                </c:pt>
              </c:numCache>
            </c:numRef>
          </c:val>
        </c:ser>
        <c:axId val="81436032"/>
        <c:axId val="81446016"/>
      </c:barChart>
      <c:catAx>
        <c:axId val="81436032"/>
        <c:scaling>
          <c:orientation val="minMax"/>
        </c:scaling>
        <c:axPos val="b"/>
        <c:tickLblPos val="nextTo"/>
        <c:crossAx val="81446016"/>
        <c:crosses val="autoZero"/>
        <c:auto val="1"/>
        <c:lblAlgn val="ctr"/>
        <c:lblOffset val="100"/>
      </c:catAx>
      <c:valAx>
        <c:axId val="81446016"/>
        <c:scaling>
          <c:orientation val="minMax"/>
        </c:scaling>
        <c:axPos val="l"/>
        <c:majorGridlines/>
        <c:numFmt formatCode="0.0%" sourceLinked="1"/>
        <c:tickLblPos val="nextTo"/>
        <c:crossAx val="81436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1.0810810810810825E-2"/>
          <c:w val="0.9996748304087687"/>
          <c:h val="0.23332879336028942"/>
        </c:manualLayout>
      </c:layout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'17'!$H$107</c:f>
              <c:strCache>
                <c:ptCount val="1"/>
                <c:pt idx="0">
                  <c:v>доля выпускников, успешно сдавших ГИА по РУССКОМУ ЯЗЫКУ</c:v>
                </c:pt>
              </c:strCache>
            </c:strRef>
          </c:tx>
          <c:dLbls>
            <c:spPr>
              <a:solidFill>
                <a:srgbClr val="4F81BD">
                  <a:lumMod val="40000"/>
                  <a:lumOff val="60000"/>
                </a:srgbClr>
              </a:solidFill>
            </c:spPr>
            <c:txPr>
              <a:bodyPr rot="-5400000" vert="horz"/>
              <a:lstStyle/>
              <a:p>
                <a:pPr>
                  <a:defRPr sz="1200" b="1"/>
                </a:pPr>
                <a:endParaRPr lang="ru-RU"/>
              </a:p>
            </c:txPr>
            <c:dLblPos val="inEnd"/>
            <c:showVal val="1"/>
          </c:dLbls>
          <c:cat>
            <c:strRef>
              <c:f>'17'!$A$108:$A$112</c:f>
              <c:strCache>
                <c:ptCount val="5"/>
                <c:pt idx="0">
                  <c:v>гимназия</c:v>
                </c:pt>
                <c:pt idx="1">
                  <c:v>СОШ с УИОП</c:v>
                </c:pt>
                <c:pt idx="2">
                  <c:v>ООШ</c:v>
                </c:pt>
                <c:pt idx="3">
                  <c:v>СОШ</c:v>
                </c:pt>
                <c:pt idx="4">
                  <c:v>СОШ (в/о)</c:v>
                </c:pt>
              </c:strCache>
            </c:strRef>
          </c:cat>
          <c:val>
            <c:numRef>
              <c:f>'17'!$H$108:$H$112</c:f>
              <c:numCache>
                <c:formatCode>0.0%</c:formatCode>
                <c:ptCount val="5"/>
                <c:pt idx="0">
                  <c:v>1</c:v>
                </c:pt>
                <c:pt idx="1">
                  <c:v>0.97959183673469385</c:v>
                </c:pt>
                <c:pt idx="2">
                  <c:v>0.97807017543859653</c:v>
                </c:pt>
                <c:pt idx="3">
                  <c:v>0.98377752027809962</c:v>
                </c:pt>
                <c:pt idx="4">
                  <c:v>0.83333333333333337</c:v>
                </c:pt>
              </c:numCache>
            </c:numRef>
          </c:val>
        </c:ser>
        <c:ser>
          <c:idx val="1"/>
          <c:order val="1"/>
          <c:tx>
            <c:strRef>
              <c:f>'17'!$J$107</c:f>
              <c:strCache>
                <c:ptCount val="1"/>
                <c:pt idx="0">
                  <c:v>доля выпускников, показавших готовность к изучению РУССКОГО ЯЗЫКА на профильном уровне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Val val="1"/>
          </c:dLbls>
          <c:cat>
            <c:strRef>
              <c:f>'17'!$A$108:$A$112</c:f>
              <c:strCache>
                <c:ptCount val="5"/>
                <c:pt idx="0">
                  <c:v>гимназия</c:v>
                </c:pt>
                <c:pt idx="1">
                  <c:v>СОШ с УИОП</c:v>
                </c:pt>
                <c:pt idx="2">
                  <c:v>ООШ</c:v>
                </c:pt>
                <c:pt idx="3">
                  <c:v>СОШ</c:v>
                </c:pt>
                <c:pt idx="4">
                  <c:v>СОШ (в/о)</c:v>
                </c:pt>
              </c:strCache>
            </c:strRef>
          </c:cat>
          <c:val>
            <c:numRef>
              <c:f>'17'!$J$108:$J$112</c:f>
              <c:numCache>
                <c:formatCode>0%</c:formatCode>
                <c:ptCount val="5"/>
                <c:pt idx="0">
                  <c:v>0.80597014925373134</c:v>
                </c:pt>
                <c:pt idx="1">
                  <c:v>0.3125</c:v>
                </c:pt>
                <c:pt idx="2">
                  <c:v>0.46188340807174888</c:v>
                </c:pt>
                <c:pt idx="3">
                  <c:v>0.43227326266195526</c:v>
                </c:pt>
                <c:pt idx="4">
                  <c:v>0.2</c:v>
                </c:pt>
              </c:numCache>
            </c:numRef>
          </c:val>
        </c:ser>
        <c:axId val="81659776"/>
        <c:axId val="81661312"/>
      </c:barChart>
      <c:catAx>
        <c:axId val="81659776"/>
        <c:scaling>
          <c:orientation val="minMax"/>
        </c:scaling>
        <c:axPos val="b"/>
        <c:tickLblPos val="nextTo"/>
        <c:crossAx val="81661312"/>
        <c:crosses val="autoZero"/>
        <c:auto val="1"/>
        <c:lblAlgn val="ctr"/>
        <c:lblOffset val="100"/>
      </c:catAx>
      <c:valAx>
        <c:axId val="81661312"/>
        <c:scaling>
          <c:orientation val="minMax"/>
        </c:scaling>
        <c:axPos val="l"/>
        <c:majorGridlines/>
        <c:numFmt formatCode="0.0%" sourceLinked="1"/>
        <c:tickLblPos val="nextTo"/>
        <c:crossAx val="816597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183733514524995E-3"/>
          <c:y val="2.1621621621621651E-2"/>
          <c:w val="0.99648162664855022"/>
          <c:h val="0.22251798254947996"/>
        </c:manualLayout>
      </c:layout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2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Рейтинг ОУ Поволжского управления по итогам ГИА 2011 по  физике  выпускников 9 классов</a:t>
            </a:r>
          </a:p>
        </c:rich>
      </c:tx>
      <c:layout>
        <c:manualLayout>
          <c:xMode val="edge"/>
          <c:yMode val="edge"/>
          <c:x val="0.18986531714336663"/>
          <c:y val="3.4912777356661456E-2"/>
        </c:manualLayout>
      </c:layout>
    </c:title>
    <c:plotArea>
      <c:layout>
        <c:manualLayout>
          <c:layoutTarget val="inner"/>
          <c:xMode val="edge"/>
          <c:yMode val="edge"/>
          <c:x val="3.1494472377763212E-2"/>
          <c:y val="1.8664469266923202E-2"/>
          <c:w val="0.96792815907633101"/>
          <c:h val="0.5935162094763029"/>
        </c:manualLayout>
      </c:layout>
      <c:barChart>
        <c:barDir val="col"/>
        <c:grouping val="clustered"/>
        <c:ser>
          <c:idx val="0"/>
          <c:order val="0"/>
          <c:tx>
            <c:strRef>
              <c:f>'18'!$C$2</c:f>
              <c:strCache>
                <c:ptCount val="1"/>
                <c:pt idx="0">
                  <c:v>средний балл</c:v>
                </c:pt>
              </c:strCache>
            </c:strRef>
          </c:tx>
          <c:dLbls>
            <c:showVal val="1"/>
          </c:dLbls>
          <c:cat>
            <c:strRef>
              <c:f>'18'!$A$3:$A$14</c:f>
              <c:strCache>
                <c:ptCount val="12"/>
                <c:pt idx="0">
                  <c:v>МОУ СОШ №3</c:v>
                </c:pt>
                <c:pt idx="1">
                  <c:v>МОУ ООШ №4</c:v>
                </c:pt>
                <c:pt idx="2">
                  <c:v>МОУ ООШ №6</c:v>
                </c:pt>
                <c:pt idx="3">
                  <c:v>МОУ ООШ №21</c:v>
                </c:pt>
                <c:pt idx="4">
                  <c:v>Просветская СОШ</c:v>
                </c:pt>
                <c:pt idx="5">
                  <c:v>Рощинская СОШ "ОЦ"</c:v>
                </c:pt>
                <c:pt idx="6">
                  <c:v>МОУ СОШ №5 "ОЦ"</c:v>
                </c:pt>
                <c:pt idx="7">
                  <c:v>МОУ СОШ №17</c:v>
                </c:pt>
                <c:pt idx="8">
                  <c:v>Смышляевская СОШ №1 "ОЦ"</c:v>
                </c:pt>
                <c:pt idx="9">
                  <c:v>МОУ СОШ №7 "ОЦ"</c:v>
                </c:pt>
                <c:pt idx="10">
                  <c:v>Черновская СОШ</c:v>
                </c:pt>
                <c:pt idx="11">
                  <c:v>Яблоново-Овражская ООШ</c:v>
                </c:pt>
              </c:strCache>
            </c:strRef>
          </c:cat>
          <c:val>
            <c:numRef>
              <c:f>'18'!$C$3:$C$14</c:f>
              <c:numCache>
                <c:formatCode>0.00</c:formatCode>
                <c:ptCount val="12"/>
                <c:pt idx="0">
                  <c:v>31.5</c:v>
                </c:pt>
                <c:pt idx="1">
                  <c:v>28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25.833333333333332</c:v>
                </c:pt>
                <c:pt idx="6">
                  <c:v>22.75</c:v>
                </c:pt>
                <c:pt idx="7">
                  <c:v>22</c:v>
                </c:pt>
                <c:pt idx="8">
                  <c:v>20.857142857142858</c:v>
                </c:pt>
                <c:pt idx="9">
                  <c:v>20.3</c:v>
                </c:pt>
                <c:pt idx="10">
                  <c:v>17.5</c:v>
                </c:pt>
                <c:pt idx="11">
                  <c:v>13</c:v>
                </c:pt>
              </c:numCache>
            </c:numRef>
          </c:val>
        </c:ser>
        <c:dLbls>
          <c:showVal val="1"/>
        </c:dLbls>
        <c:gapWidth val="80"/>
        <c:axId val="81687296"/>
        <c:axId val="81688832"/>
      </c:barChart>
      <c:lineChart>
        <c:grouping val="standard"/>
        <c:ser>
          <c:idx val="1"/>
          <c:order val="1"/>
          <c:tx>
            <c:strRef>
              <c:f>'18'!$P$2</c:f>
              <c:strCache>
                <c:ptCount val="1"/>
              </c:strCache>
            </c:strRef>
          </c:tx>
          <c:cat>
            <c:strRef>
              <c:f>'18'!$A$3:$A$14</c:f>
              <c:strCache>
                <c:ptCount val="12"/>
                <c:pt idx="0">
                  <c:v>МОУ СОШ №3</c:v>
                </c:pt>
                <c:pt idx="1">
                  <c:v>МОУ ООШ №4</c:v>
                </c:pt>
                <c:pt idx="2">
                  <c:v>МОУ ООШ №6</c:v>
                </c:pt>
                <c:pt idx="3">
                  <c:v>МОУ ООШ №21</c:v>
                </c:pt>
                <c:pt idx="4">
                  <c:v>Просветская СОШ</c:v>
                </c:pt>
                <c:pt idx="5">
                  <c:v>Рощинская СОШ "ОЦ"</c:v>
                </c:pt>
                <c:pt idx="6">
                  <c:v>МОУ СОШ №5 "ОЦ"</c:v>
                </c:pt>
                <c:pt idx="7">
                  <c:v>МОУ СОШ №17</c:v>
                </c:pt>
                <c:pt idx="8">
                  <c:v>Смышляевская СОШ №1 "ОЦ"</c:v>
                </c:pt>
                <c:pt idx="9">
                  <c:v>МОУ СОШ №7 "ОЦ"</c:v>
                </c:pt>
                <c:pt idx="10">
                  <c:v>Черновская СОШ</c:v>
                </c:pt>
                <c:pt idx="11">
                  <c:v>Яблоново-Овражская ООШ</c:v>
                </c:pt>
              </c:strCache>
            </c:strRef>
          </c:cat>
          <c:val>
            <c:numRef>
              <c:f>'18'!$P$3:$P$14</c:f>
              <c:numCache>
                <c:formatCode>0.0</c:formatCode>
                <c:ptCount val="12"/>
                <c:pt idx="0">
                  <c:v>25.5</c:v>
                </c:pt>
                <c:pt idx="1">
                  <c:v>25.5</c:v>
                </c:pt>
                <c:pt idx="2">
                  <c:v>25.5</c:v>
                </c:pt>
                <c:pt idx="3">
                  <c:v>25.5</c:v>
                </c:pt>
                <c:pt idx="4">
                  <c:v>25.5</c:v>
                </c:pt>
                <c:pt idx="5">
                  <c:v>25.5</c:v>
                </c:pt>
                <c:pt idx="6">
                  <c:v>25.5</c:v>
                </c:pt>
                <c:pt idx="7">
                  <c:v>25.5</c:v>
                </c:pt>
                <c:pt idx="8">
                  <c:v>25.5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</c:numCache>
            </c:numRef>
          </c:val>
        </c:ser>
        <c:marker val="1"/>
        <c:axId val="81687296"/>
        <c:axId val="81688832"/>
      </c:lineChart>
      <c:catAx>
        <c:axId val="8168729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1688832"/>
        <c:crosses val="autoZero"/>
        <c:auto val="1"/>
        <c:lblAlgn val="ctr"/>
        <c:lblOffset val="100"/>
        <c:tickLblSkip val="1"/>
        <c:tickMarkSkip val="1"/>
      </c:catAx>
      <c:valAx>
        <c:axId val="81688832"/>
        <c:scaling>
          <c:orientation val="minMax"/>
        </c:scaling>
        <c:axPos val="l"/>
        <c:numFmt formatCode="0.0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81687296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Средняя отметка по физике по результатам ГИА 2011 г. </a:t>
            </a:r>
            <a:endParaRPr lang="ru-RU"/>
          </a:p>
        </c:rich>
      </c:tx>
      <c:layout>
        <c:manualLayout>
          <c:xMode val="edge"/>
          <c:yMode val="edge"/>
          <c:x val="0.15987277014102091"/>
          <c:y val="7.8077971960822112E-2"/>
        </c:manualLayout>
      </c:layout>
    </c:title>
    <c:plotArea>
      <c:layout>
        <c:manualLayout>
          <c:layoutTarget val="inner"/>
          <c:xMode val="edge"/>
          <c:yMode val="edge"/>
          <c:x val="0.10020463543752026"/>
          <c:y val="0.2138653614244175"/>
          <c:w val="0.73120067618666362"/>
          <c:h val="0.56377621716204462"/>
        </c:manualLayout>
      </c:layout>
      <c:barChart>
        <c:barDir val="col"/>
        <c:grouping val="clustered"/>
        <c:ser>
          <c:idx val="0"/>
          <c:order val="0"/>
          <c:tx>
            <c:strRef>
              <c:f>'[3]итоги ПУ'!$R$16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'[3]итоги ПУ'!$Q$18:$Q$20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'[3]итоги ПУ'!$R$18:$R$20</c:f>
              <c:numCache>
                <c:formatCode>General</c:formatCode>
                <c:ptCount val="3"/>
                <c:pt idx="0">
                  <c:v>4.3099999999999996</c:v>
                </c:pt>
                <c:pt idx="1">
                  <c:v>4.1100000000000003</c:v>
                </c:pt>
                <c:pt idx="2">
                  <c:v>4.2300000000000004</c:v>
                </c:pt>
              </c:numCache>
            </c:numRef>
          </c:val>
        </c:ser>
        <c:axId val="82604032"/>
        <c:axId val="82605568"/>
      </c:barChart>
      <c:lineChart>
        <c:grouping val="standard"/>
        <c:ser>
          <c:idx val="1"/>
          <c:order val="1"/>
          <c:tx>
            <c:strRef>
              <c:f>'[3]итоги ПУ'!$S$16</c:f>
              <c:strCache>
                <c:ptCount val="1"/>
                <c:pt idx="0">
                  <c:v>2010г</c:v>
                </c:pt>
              </c:strCache>
            </c:strRef>
          </c:tx>
          <c:cat>
            <c:strRef>
              <c:f>'[3]итоги ПУ'!$Q$18:$Q$20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'[3]итоги ПУ'!$S$18:$S$20</c:f>
              <c:numCache>
                <c:formatCode>General</c:formatCode>
                <c:ptCount val="3"/>
                <c:pt idx="0">
                  <c:v>4.13</c:v>
                </c:pt>
                <c:pt idx="1">
                  <c:v>3.97</c:v>
                </c:pt>
                <c:pt idx="2">
                  <c:v>4.05</c:v>
                </c:pt>
              </c:numCache>
            </c:numRef>
          </c:val>
        </c:ser>
        <c:marker val="1"/>
        <c:axId val="82604032"/>
        <c:axId val="82605568"/>
      </c:lineChart>
      <c:catAx>
        <c:axId val="826040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2605568"/>
        <c:crosses val="autoZero"/>
        <c:auto val="1"/>
        <c:lblAlgn val="ctr"/>
        <c:lblOffset val="100"/>
      </c:catAx>
      <c:valAx>
        <c:axId val="82605568"/>
        <c:scaling>
          <c:orientation val="minMax"/>
          <c:min val="2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2604032"/>
        <c:crosses val="autoZero"/>
        <c:crossBetween val="between"/>
        <c:majorUnit val="0.5"/>
        <c:minorUnit val="0.5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Качество знаний  по физике по результатам ГИА 2011 г.</a:t>
            </a:r>
            <a:endParaRPr lang="ru-RU"/>
          </a:p>
        </c:rich>
      </c:tx>
      <c:layout>
        <c:manualLayout>
          <c:xMode val="edge"/>
          <c:yMode val="edge"/>
          <c:x val="0.16987234042553193"/>
          <c:y val="6.6429418742585997E-2"/>
        </c:manualLayout>
      </c:layout>
    </c:title>
    <c:plotArea>
      <c:layout>
        <c:manualLayout>
          <c:layoutTarget val="inner"/>
          <c:xMode val="edge"/>
          <c:yMode val="edge"/>
          <c:x val="0.11811045959680568"/>
          <c:y val="0.21890324207694847"/>
          <c:w val="0.72162014854526169"/>
          <c:h val="0.58077768748657643"/>
        </c:manualLayout>
      </c:layout>
      <c:barChart>
        <c:barDir val="col"/>
        <c:grouping val="clustered"/>
        <c:ser>
          <c:idx val="0"/>
          <c:order val="0"/>
          <c:tx>
            <c:strRef>
              <c:f>'[3]итоги ПУ'!$R$38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'[3]итоги ПУ'!$Q$40:$Q$42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'[3]итоги ПУ'!$R$40:$R$42</c:f>
              <c:numCache>
                <c:formatCode>General</c:formatCode>
                <c:ptCount val="3"/>
                <c:pt idx="0">
                  <c:v>0.86</c:v>
                </c:pt>
                <c:pt idx="1">
                  <c:v>0.78</c:v>
                </c:pt>
                <c:pt idx="2">
                  <c:v>0.83</c:v>
                </c:pt>
              </c:numCache>
            </c:numRef>
          </c:val>
        </c:ser>
        <c:axId val="82622720"/>
        <c:axId val="82636800"/>
      </c:barChart>
      <c:lineChart>
        <c:grouping val="standard"/>
        <c:ser>
          <c:idx val="1"/>
          <c:order val="1"/>
          <c:tx>
            <c:strRef>
              <c:f>'[3]итоги ПУ'!$S$38</c:f>
              <c:strCache>
                <c:ptCount val="1"/>
                <c:pt idx="0">
                  <c:v>2010г</c:v>
                </c:pt>
              </c:strCache>
            </c:strRef>
          </c:tx>
          <c:cat>
            <c:strRef>
              <c:f>'[3]итоги ПУ'!$Q$40:$Q$42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'[3]итоги ПУ'!$S$40:$S$42</c:f>
              <c:numCache>
                <c:formatCode>General</c:formatCode>
                <c:ptCount val="3"/>
                <c:pt idx="0">
                  <c:v>0.83299999999999996</c:v>
                </c:pt>
                <c:pt idx="1">
                  <c:v>0.75900000000000001</c:v>
                </c:pt>
                <c:pt idx="2">
                  <c:v>0.79700000000000004</c:v>
                </c:pt>
              </c:numCache>
            </c:numRef>
          </c:val>
        </c:ser>
        <c:marker val="1"/>
        <c:axId val="82622720"/>
        <c:axId val="82636800"/>
      </c:lineChart>
      <c:catAx>
        <c:axId val="826227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2636800"/>
        <c:crosses val="autoZero"/>
        <c:auto val="1"/>
        <c:lblAlgn val="ctr"/>
        <c:lblOffset val="100"/>
      </c:catAx>
      <c:valAx>
        <c:axId val="8263680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2622720"/>
        <c:crosses val="autoZero"/>
        <c:crossBetween val="between"/>
        <c:majorUnit val="0.05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Уровень обученности  по физике по результатам ГИА 2011г.</a:t>
            </a:r>
            <a:endParaRPr lang="ru-RU"/>
          </a:p>
        </c:rich>
      </c:tx>
      <c:layout>
        <c:manualLayout>
          <c:xMode val="edge"/>
          <c:yMode val="edge"/>
          <c:x val="0.10160272519126599"/>
          <c:y val="8.1300813008130079E-2"/>
        </c:manualLayout>
      </c:layout>
    </c:title>
    <c:plotArea>
      <c:layout>
        <c:manualLayout>
          <c:layoutTarget val="inner"/>
          <c:xMode val="edge"/>
          <c:yMode val="edge"/>
          <c:x val="0.12822918411794382"/>
          <c:y val="0.2179804963403984"/>
          <c:w val="0.70852381750153992"/>
          <c:h val="0.64195634082325059"/>
        </c:manualLayout>
      </c:layout>
      <c:barChart>
        <c:barDir val="col"/>
        <c:grouping val="clustered"/>
        <c:ser>
          <c:idx val="0"/>
          <c:order val="0"/>
          <c:tx>
            <c:strRef>
              <c:f>'[3]итоги ПУ'!$R$46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'[3]итоги ПУ'!$Q$48:$Q$50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'[3]итоги ПУ'!$R$48:$R$50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axId val="82989824"/>
        <c:axId val="82991360"/>
      </c:barChart>
      <c:lineChart>
        <c:grouping val="stacked"/>
        <c:ser>
          <c:idx val="1"/>
          <c:order val="1"/>
          <c:tx>
            <c:strRef>
              <c:f>'[3]итоги ПУ'!$S$46</c:f>
              <c:strCache>
                <c:ptCount val="1"/>
                <c:pt idx="0">
                  <c:v>2010г</c:v>
                </c:pt>
              </c:strCache>
            </c:strRef>
          </c:tx>
          <c:cat>
            <c:strRef>
              <c:f>'[3]итоги ПУ'!$Q$48:$Q$50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'[3]итоги ПУ'!$S$48:$S$50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82989824"/>
        <c:axId val="82991360"/>
      </c:lineChart>
      <c:catAx>
        <c:axId val="829898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2991360"/>
        <c:crosses val="autoZero"/>
        <c:auto val="1"/>
        <c:lblAlgn val="ctr"/>
        <c:lblOffset val="100"/>
      </c:catAx>
      <c:valAx>
        <c:axId val="82991360"/>
        <c:scaling>
          <c:orientation val="minMax"/>
          <c:max val="1"/>
          <c:min val="0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298982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УЧАСТНИКИ ГИА 2011 ПО ТЕРРИТОРИЯМ</a:t>
            </a:r>
          </a:p>
        </c:rich>
      </c:tx>
      <c:layout>
        <c:manualLayout>
          <c:xMode val="edge"/>
          <c:yMode val="edge"/>
          <c:x val="0.11406402324709411"/>
          <c:y val="4.665436351706036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741249843769529"/>
          <c:y val="0.20550278871391078"/>
          <c:w val="0.63163909217230774"/>
          <c:h val="0.79047231291210551"/>
        </c:manualLayout>
      </c:layout>
      <c:pie3DChart>
        <c:varyColors val="1"/>
        <c:ser>
          <c:idx val="0"/>
          <c:order val="0"/>
          <c:tx>
            <c:strRef>
              <c:f>'2'!$D$10</c:f>
              <c:strCache>
                <c:ptCount val="1"/>
                <c:pt idx="0">
                  <c:v>участников ГИА-2011 </c:v>
                </c:pt>
              </c:strCache>
            </c:strRef>
          </c:tx>
          <c:explosion val="25"/>
          <c:dPt>
            <c:idx val="0"/>
            <c:explosion val="4"/>
          </c:dPt>
          <c:dLbls>
            <c:showPercent val="1"/>
            <c:showLeaderLines val="1"/>
          </c:dLbls>
          <c:cat>
            <c:strRef>
              <c:f>'2'!$C$11:$C$12</c:f>
              <c:strCache>
                <c:ptCount val="2"/>
                <c:pt idx="0">
                  <c:v>м.р.Волжский</c:v>
                </c:pt>
                <c:pt idx="1">
                  <c:v>г.о.Новокуйбышевск</c:v>
                </c:pt>
              </c:strCache>
            </c:strRef>
          </c:cat>
          <c:val>
            <c:numRef>
              <c:f>'2'!$D$11:$D$12</c:f>
              <c:numCache>
                <c:formatCode>General</c:formatCode>
                <c:ptCount val="2"/>
                <c:pt idx="0">
                  <c:v>657</c:v>
                </c:pt>
                <c:pt idx="1">
                  <c:v>954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199246564767751"/>
          <c:y val="0.15382113821138221"/>
          <c:w val="0.72215041119860435"/>
          <c:h val="0.10130483689538745"/>
        </c:manualLayout>
      </c:layout>
    </c:legend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Средний балл по  физике по результатам ГИА 2011 г.</a:t>
            </a:r>
            <a:endParaRPr lang="ru-RU" sz="1000"/>
          </a:p>
        </c:rich>
      </c:tx>
    </c:title>
    <c:plotArea>
      <c:layout>
        <c:manualLayout>
          <c:layoutTarget val="inner"/>
          <c:xMode val="edge"/>
          <c:yMode val="edge"/>
          <c:x val="9.5719560478669807E-2"/>
          <c:y val="0.17167492072540705"/>
          <c:w val="0.72995173272832858"/>
          <c:h val="0.62278452749967794"/>
        </c:manualLayout>
      </c:layout>
      <c:barChart>
        <c:barDir val="col"/>
        <c:grouping val="clustered"/>
        <c:ser>
          <c:idx val="0"/>
          <c:order val="0"/>
          <c:tx>
            <c:strRef>
              <c:f>'[3]итоги ПУ'!$V$3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'[3]итоги ПУ'!$U$4:$U$6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'[3]итоги ПУ'!$V$4:$V$6</c:f>
              <c:numCache>
                <c:formatCode>General</c:formatCode>
                <c:ptCount val="3"/>
                <c:pt idx="0">
                  <c:v>0.69</c:v>
                </c:pt>
                <c:pt idx="1">
                  <c:v>0.62</c:v>
                </c:pt>
                <c:pt idx="2">
                  <c:v>0.66</c:v>
                </c:pt>
              </c:numCache>
            </c:numRef>
          </c:val>
        </c:ser>
        <c:axId val="83008512"/>
        <c:axId val="83010304"/>
      </c:barChart>
      <c:lineChart>
        <c:grouping val="standard"/>
        <c:ser>
          <c:idx val="1"/>
          <c:order val="1"/>
          <c:tx>
            <c:strRef>
              <c:f>'[3]итоги ПУ'!$W$3</c:f>
              <c:strCache>
                <c:ptCount val="1"/>
                <c:pt idx="0">
                  <c:v>2010г</c:v>
                </c:pt>
              </c:strCache>
            </c:strRef>
          </c:tx>
          <c:cat>
            <c:strRef>
              <c:f>'[3]итоги ПУ'!$U$4:$U$6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'[3]итоги ПУ'!$W$4:$W$6</c:f>
              <c:numCache>
                <c:formatCode>General</c:formatCode>
                <c:ptCount val="3"/>
                <c:pt idx="0">
                  <c:v>0.63</c:v>
                </c:pt>
                <c:pt idx="1">
                  <c:v>0.59</c:v>
                </c:pt>
                <c:pt idx="2">
                  <c:v>0.61</c:v>
                </c:pt>
              </c:numCache>
            </c:numRef>
          </c:val>
        </c:ser>
        <c:marker val="1"/>
        <c:axId val="83008512"/>
        <c:axId val="83010304"/>
      </c:lineChart>
      <c:catAx>
        <c:axId val="830085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3010304"/>
        <c:crosses val="autoZero"/>
        <c:auto val="1"/>
        <c:lblAlgn val="ctr"/>
        <c:lblOffset val="100"/>
      </c:catAx>
      <c:valAx>
        <c:axId val="83010304"/>
        <c:scaling>
          <c:orientation val="minMax"/>
          <c:min val="0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3008512"/>
        <c:crosses val="autoZero"/>
        <c:crossBetween val="between"/>
        <c:majorUnit val="0.2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Рейтинг ОУ Поволжского управления по итогам ГИА 2011 по  химии выпускников 9 классов</a:t>
            </a:r>
          </a:p>
        </c:rich>
      </c:tx>
      <c:layout>
        <c:manualLayout>
          <c:xMode val="edge"/>
          <c:yMode val="edge"/>
          <c:x val="0.24462233587708146"/>
          <c:y val="1.9195573526282299E-2"/>
        </c:manualLayout>
      </c:layout>
    </c:title>
    <c:plotArea>
      <c:layout>
        <c:manualLayout>
          <c:layoutTarget val="inner"/>
          <c:xMode val="edge"/>
          <c:yMode val="edge"/>
          <c:x val="4.3308164508183908E-2"/>
          <c:y val="0.11008185265222165"/>
          <c:w val="0.96792815907633101"/>
          <c:h val="0.388929979033734"/>
        </c:manualLayout>
      </c:layout>
      <c:barChart>
        <c:barDir val="col"/>
        <c:grouping val="clustered"/>
        <c:ser>
          <c:idx val="0"/>
          <c:order val="0"/>
          <c:tx>
            <c:strRef>
              <c:f>'[4]итоги ПУ'!$C$2</c:f>
              <c:strCache>
                <c:ptCount val="1"/>
                <c:pt idx="0">
                  <c:v>средний балл</c:v>
                </c:pt>
              </c:strCache>
            </c:strRef>
          </c:tx>
          <c:dLbls>
            <c:numFmt formatCode="#,##0.00" sourceLinked="0"/>
            <c:showVal val="1"/>
          </c:dLbls>
          <c:cat>
            <c:strRef>
              <c:f>'[4]итоги ПУ'!$A$3:$A$18</c:f>
              <c:strCache>
                <c:ptCount val="16"/>
                <c:pt idx="0">
                  <c:v>МОУ СОШ №6</c:v>
                </c:pt>
                <c:pt idx="1">
                  <c:v>Октябрьская СОШ</c:v>
                </c:pt>
                <c:pt idx="2">
                  <c:v>Петра-Дубравская СОШ</c:v>
                </c:pt>
                <c:pt idx="3">
                  <c:v>МОУ СОШ №17</c:v>
                </c:pt>
                <c:pt idx="4">
                  <c:v>МОУ гимназия №1</c:v>
                </c:pt>
                <c:pt idx="5">
                  <c:v>МОУ СОШ №21</c:v>
                </c:pt>
                <c:pt idx="6">
                  <c:v>МОУ СОШ №3</c:v>
                </c:pt>
                <c:pt idx="7">
                  <c:v>Черновская СОШ</c:v>
                </c:pt>
                <c:pt idx="8">
                  <c:v>МОУ СОШ №7</c:v>
                </c:pt>
                <c:pt idx="9">
                  <c:v>Рощинская СОШ</c:v>
                </c:pt>
                <c:pt idx="10">
                  <c:v>Дубово-Уметская СОШ</c:v>
                </c:pt>
                <c:pt idx="11">
                  <c:v>Просветская СОШ</c:v>
                </c:pt>
                <c:pt idx="12">
                  <c:v>Смышляевская СОШ №1</c:v>
                </c:pt>
                <c:pt idx="13">
                  <c:v>МОУ СОШ №8</c:v>
                </c:pt>
                <c:pt idx="14">
                  <c:v>МОУ СОШ №12</c:v>
                </c:pt>
                <c:pt idx="15">
                  <c:v>МОУ СОШ №5</c:v>
                </c:pt>
              </c:strCache>
            </c:strRef>
          </c:cat>
          <c:val>
            <c:numRef>
              <c:f>'[4]итоги ПУ'!$C$3:$C$18</c:f>
              <c:numCache>
                <c:formatCode>General</c:formatCode>
                <c:ptCount val="16"/>
                <c:pt idx="0">
                  <c:v>32</c:v>
                </c:pt>
                <c:pt idx="1">
                  <c:v>31</c:v>
                </c:pt>
                <c:pt idx="2">
                  <c:v>31</c:v>
                </c:pt>
                <c:pt idx="3">
                  <c:v>29</c:v>
                </c:pt>
                <c:pt idx="4">
                  <c:v>28</c:v>
                </c:pt>
                <c:pt idx="5">
                  <c:v>27.5</c:v>
                </c:pt>
                <c:pt idx="6">
                  <c:v>25.4</c:v>
                </c:pt>
                <c:pt idx="7">
                  <c:v>24.75</c:v>
                </c:pt>
                <c:pt idx="8">
                  <c:v>24.153846153846153</c:v>
                </c:pt>
                <c:pt idx="9">
                  <c:v>24.142857142857142</c:v>
                </c:pt>
                <c:pt idx="10">
                  <c:v>24</c:v>
                </c:pt>
                <c:pt idx="11">
                  <c:v>21.333333333333332</c:v>
                </c:pt>
                <c:pt idx="12">
                  <c:v>21</c:v>
                </c:pt>
                <c:pt idx="13">
                  <c:v>21</c:v>
                </c:pt>
                <c:pt idx="14">
                  <c:v>16</c:v>
                </c:pt>
                <c:pt idx="15">
                  <c:v>12.5</c:v>
                </c:pt>
              </c:numCache>
            </c:numRef>
          </c:val>
        </c:ser>
        <c:dLbls>
          <c:showVal val="1"/>
        </c:dLbls>
        <c:gapWidth val="80"/>
        <c:axId val="84362368"/>
        <c:axId val="84363904"/>
      </c:barChart>
      <c:lineChart>
        <c:grouping val="standard"/>
        <c:ser>
          <c:idx val="1"/>
          <c:order val="1"/>
          <c:tx>
            <c:strRef>
              <c:f>'[4]итоги ПУ'!$P$2</c:f>
              <c:strCache>
                <c:ptCount val="1"/>
              </c:strCache>
            </c:strRef>
          </c:tx>
          <c:dLbls>
            <c:delete val="1"/>
          </c:dLbls>
          <c:cat>
            <c:strRef>
              <c:f>'[4]итоги ПУ'!$A$3:$A$18</c:f>
              <c:strCache>
                <c:ptCount val="16"/>
                <c:pt idx="0">
                  <c:v>МОУ СОШ №6</c:v>
                </c:pt>
                <c:pt idx="1">
                  <c:v>Октябрьская СОШ</c:v>
                </c:pt>
                <c:pt idx="2">
                  <c:v>Петра-Дубравская СОШ</c:v>
                </c:pt>
                <c:pt idx="3">
                  <c:v>МОУ СОШ №17</c:v>
                </c:pt>
                <c:pt idx="4">
                  <c:v>МОУ гимназия №1</c:v>
                </c:pt>
                <c:pt idx="5">
                  <c:v>МОУ СОШ №21</c:v>
                </c:pt>
                <c:pt idx="6">
                  <c:v>МОУ СОШ №3</c:v>
                </c:pt>
                <c:pt idx="7">
                  <c:v>Черновская СОШ</c:v>
                </c:pt>
                <c:pt idx="8">
                  <c:v>МОУ СОШ №7</c:v>
                </c:pt>
                <c:pt idx="9">
                  <c:v>Рощинская СОШ</c:v>
                </c:pt>
                <c:pt idx="10">
                  <c:v>Дубово-Уметская СОШ</c:v>
                </c:pt>
                <c:pt idx="11">
                  <c:v>Просветская СОШ</c:v>
                </c:pt>
                <c:pt idx="12">
                  <c:v>Смышляевская СОШ №1</c:v>
                </c:pt>
                <c:pt idx="13">
                  <c:v>МОУ СОШ №8</c:v>
                </c:pt>
                <c:pt idx="14">
                  <c:v>МОУ СОШ №12</c:v>
                </c:pt>
                <c:pt idx="15">
                  <c:v>МОУ СОШ №5</c:v>
                </c:pt>
              </c:strCache>
            </c:strRef>
          </c:cat>
          <c:val>
            <c:numRef>
              <c:f>'[4]итоги ПУ'!$P$3:$P$18</c:f>
              <c:numCache>
                <c:formatCode>General</c:formatCode>
                <c:ptCount val="16"/>
                <c:pt idx="0">
                  <c:v>22.6</c:v>
                </c:pt>
                <c:pt idx="1">
                  <c:v>22.6</c:v>
                </c:pt>
                <c:pt idx="2">
                  <c:v>22.6</c:v>
                </c:pt>
                <c:pt idx="3">
                  <c:v>22.6</c:v>
                </c:pt>
                <c:pt idx="4">
                  <c:v>22.6</c:v>
                </c:pt>
                <c:pt idx="5">
                  <c:v>22.6</c:v>
                </c:pt>
                <c:pt idx="6">
                  <c:v>22.6</c:v>
                </c:pt>
                <c:pt idx="7">
                  <c:v>22.6</c:v>
                </c:pt>
                <c:pt idx="8">
                  <c:v>22.6</c:v>
                </c:pt>
                <c:pt idx="9">
                  <c:v>22.6</c:v>
                </c:pt>
                <c:pt idx="10">
                  <c:v>22.6</c:v>
                </c:pt>
                <c:pt idx="11">
                  <c:v>22.6</c:v>
                </c:pt>
                <c:pt idx="12">
                  <c:v>22.6</c:v>
                </c:pt>
                <c:pt idx="13">
                  <c:v>22.6</c:v>
                </c:pt>
                <c:pt idx="14">
                  <c:v>22.6</c:v>
                </c:pt>
                <c:pt idx="15">
                  <c:v>22.6</c:v>
                </c:pt>
              </c:numCache>
            </c:numRef>
          </c:val>
        </c:ser>
        <c:dLbls>
          <c:showVal val="1"/>
        </c:dLbls>
        <c:marker val="1"/>
        <c:axId val="84362368"/>
        <c:axId val="84363904"/>
      </c:lineChart>
      <c:catAx>
        <c:axId val="8436236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4363904"/>
        <c:crosses val="autoZero"/>
        <c:auto val="1"/>
        <c:lblAlgn val="ctr"/>
        <c:lblOffset val="100"/>
        <c:tickLblSkip val="1"/>
        <c:tickMarkSkip val="1"/>
      </c:catAx>
      <c:valAx>
        <c:axId val="84363904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84362368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900" b="1" i="0" baseline="0"/>
              <a:t>Средняя отметка по химии по результатам ГИА 2011</a:t>
            </a:r>
            <a:endParaRPr lang="ru-RU"/>
          </a:p>
        </c:rich>
      </c:tx>
      <c:layout>
        <c:manualLayout>
          <c:xMode val="edge"/>
          <c:yMode val="edge"/>
          <c:x val="0.19272584419355387"/>
          <c:y val="9.8039215686274508E-2"/>
        </c:manualLayout>
      </c:layout>
    </c:title>
    <c:plotArea>
      <c:layout>
        <c:manualLayout>
          <c:layoutTarget val="inner"/>
          <c:xMode val="edge"/>
          <c:yMode val="edge"/>
          <c:x val="0.12535865771659238"/>
          <c:y val="0.27517986722248289"/>
          <c:w val="0.84191499999999997"/>
          <c:h val="0.49771000576147684"/>
        </c:manualLayout>
      </c:layout>
      <c:barChart>
        <c:barDir val="col"/>
        <c:grouping val="clustered"/>
        <c:ser>
          <c:idx val="0"/>
          <c:order val="0"/>
          <c:tx>
            <c:strRef>
              <c:f>'[4]итоги ПУ'!$R$13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'[4]итоги ПУ'!$Q$15:$Q$17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'[4]итоги ПУ'!$R$15:$R$17</c:f>
              <c:numCache>
                <c:formatCode>General</c:formatCode>
                <c:ptCount val="3"/>
                <c:pt idx="0">
                  <c:v>4.22</c:v>
                </c:pt>
                <c:pt idx="1">
                  <c:v>4.22</c:v>
                </c:pt>
                <c:pt idx="2">
                  <c:v>4.22</c:v>
                </c:pt>
              </c:numCache>
            </c:numRef>
          </c:val>
        </c:ser>
        <c:axId val="84377600"/>
        <c:axId val="84379136"/>
      </c:barChart>
      <c:lineChart>
        <c:grouping val="standard"/>
        <c:ser>
          <c:idx val="1"/>
          <c:order val="1"/>
          <c:tx>
            <c:strRef>
              <c:f>'[4]итоги ПУ'!$S$13</c:f>
              <c:strCache>
                <c:ptCount val="1"/>
                <c:pt idx="0">
                  <c:v>2010г</c:v>
                </c:pt>
              </c:strCache>
            </c:strRef>
          </c:tx>
          <c:cat>
            <c:strRef>
              <c:f>'[4]итоги ПУ'!$Q$15:$Q$17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'[4]итоги ПУ'!$S$15:$S$17</c:f>
              <c:numCache>
                <c:formatCode>General</c:formatCode>
                <c:ptCount val="3"/>
                <c:pt idx="0">
                  <c:v>4.1900000000000004</c:v>
                </c:pt>
                <c:pt idx="1">
                  <c:v>3.95</c:v>
                </c:pt>
                <c:pt idx="2">
                  <c:v>4.13</c:v>
                </c:pt>
              </c:numCache>
            </c:numRef>
          </c:val>
        </c:ser>
        <c:marker val="1"/>
        <c:axId val="84377600"/>
        <c:axId val="84379136"/>
      </c:lineChart>
      <c:catAx>
        <c:axId val="843776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4379136"/>
        <c:crosses val="autoZero"/>
        <c:auto val="1"/>
        <c:lblAlgn val="ctr"/>
        <c:lblOffset val="100"/>
      </c:catAx>
      <c:valAx>
        <c:axId val="8437913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4377600"/>
        <c:crosses val="autoZero"/>
        <c:crossBetween val="between"/>
        <c:majorUnit val="0.1"/>
        <c:minorUnit val="0.1"/>
      </c:valAx>
    </c:plotArea>
    <c:legend>
      <c:legendPos val="t"/>
      <c:layout>
        <c:manualLayout>
          <c:xMode val="edge"/>
          <c:yMode val="edge"/>
          <c:x val="0.2569438271604938"/>
          <c:y val="0.21736990740740875"/>
          <c:w val="0.56450709876543159"/>
          <c:h val="0.1006449074074074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900" b="1" i="0" baseline="0"/>
              <a:t>Качество знаний  по химии по результатам ГИА 2011</a:t>
            </a:r>
            <a:endParaRPr lang="ru-RU"/>
          </a:p>
        </c:rich>
      </c:tx>
      <c:layout>
        <c:manualLayout>
          <c:xMode val="edge"/>
          <c:yMode val="edge"/>
          <c:x val="0.15917191358024693"/>
          <c:y val="5.8775000000000001E-2"/>
        </c:manualLayout>
      </c:layout>
    </c:title>
    <c:plotArea>
      <c:layout>
        <c:manualLayout>
          <c:layoutTarget val="inner"/>
          <c:xMode val="edge"/>
          <c:yMode val="edge"/>
          <c:x val="0.13363703703703741"/>
          <c:y val="0.30259962317988537"/>
          <c:w val="0.8407679012345679"/>
          <c:h val="0.50485843256379292"/>
        </c:manualLayout>
      </c:layout>
      <c:barChart>
        <c:barDir val="col"/>
        <c:grouping val="clustered"/>
        <c:ser>
          <c:idx val="0"/>
          <c:order val="0"/>
          <c:tx>
            <c:strRef>
              <c:f>'[4]итоги ПУ'!$R$23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'[4]итоги ПУ'!$Q$25:$Q$27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'[4]итоги ПУ'!$R$25:$R$27</c:f>
              <c:numCache>
                <c:formatCode>General</c:formatCode>
                <c:ptCount val="3"/>
                <c:pt idx="0">
                  <c:v>0.80500000000000005</c:v>
                </c:pt>
                <c:pt idx="1">
                  <c:v>0.94</c:v>
                </c:pt>
                <c:pt idx="2">
                  <c:v>0.84699999999999998</c:v>
                </c:pt>
              </c:numCache>
            </c:numRef>
          </c:val>
        </c:ser>
        <c:axId val="84400384"/>
        <c:axId val="89067520"/>
      </c:barChart>
      <c:lineChart>
        <c:grouping val="standard"/>
        <c:ser>
          <c:idx val="1"/>
          <c:order val="1"/>
          <c:tx>
            <c:strRef>
              <c:f>'[4]итоги ПУ'!$S$23</c:f>
              <c:strCache>
                <c:ptCount val="1"/>
                <c:pt idx="0">
                  <c:v>2010г</c:v>
                </c:pt>
              </c:strCache>
            </c:strRef>
          </c:tx>
          <c:cat>
            <c:strRef>
              <c:f>'[4]итоги ПУ'!$Q$25:$Q$27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'[4]итоги ПУ'!$S$25:$S$27</c:f>
              <c:numCache>
                <c:formatCode>General</c:formatCode>
                <c:ptCount val="3"/>
                <c:pt idx="0">
                  <c:v>0.81100000000000005</c:v>
                </c:pt>
                <c:pt idx="1">
                  <c:v>0.63200000000000001</c:v>
                </c:pt>
                <c:pt idx="2">
                  <c:v>0.76400000000000001</c:v>
                </c:pt>
              </c:numCache>
            </c:numRef>
          </c:val>
        </c:ser>
        <c:marker val="1"/>
        <c:axId val="84400384"/>
        <c:axId val="89067520"/>
      </c:lineChart>
      <c:catAx>
        <c:axId val="844003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9067520"/>
        <c:crosses val="autoZero"/>
        <c:auto val="1"/>
        <c:lblAlgn val="ctr"/>
        <c:lblOffset val="100"/>
      </c:catAx>
      <c:valAx>
        <c:axId val="8906752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4400384"/>
        <c:crosses val="autoZero"/>
        <c:crossBetween val="between"/>
      </c:valAx>
    </c:plotArea>
    <c:legend>
      <c:legendPos val="t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900" b="1" i="0" baseline="0"/>
              <a:t>Уровень обученности  по химии по результатам ГИА 2011г.</a:t>
            </a:r>
            <a:endParaRPr lang="ru-RU" sz="900"/>
          </a:p>
        </c:rich>
      </c:tx>
      <c:layout>
        <c:manualLayout>
          <c:xMode val="edge"/>
          <c:yMode val="edge"/>
          <c:x val="0.14983777777777776"/>
          <c:y val="5.4563888888888933E-2"/>
        </c:manualLayout>
      </c:layout>
    </c:title>
    <c:plotArea>
      <c:layout>
        <c:manualLayout>
          <c:layoutTarget val="inner"/>
          <c:xMode val="edge"/>
          <c:yMode val="edge"/>
          <c:x val="0.14752314814814821"/>
          <c:y val="0.35922638888889097"/>
          <c:w val="0.85247685185185151"/>
          <c:h val="0.44197962962963111"/>
        </c:manualLayout>
      </c:layout>
      <c:barChart>
        <c:barDir val="col"/>
        <c:grouping val="clustered"/>
        <c:ser>
          <c:idx val="0"/>
          <c:order val="0"/>
          <c:tx>
            <c:strRef>
              <c:f>'[4]итоги ПУ'!$R$51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'[4]итоги ПУ'!$Q$53:$Q$55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'[4]итоги ПУ'!$R$53:$R$55</c:f>
              <c:numCache>
                <c:formatCode>General</c:formatCode>
                <c:ptCount val="3"/>
                <c:pt idx="0">
                  <c:v>0.95099999999999996</c:v>
                </c:pt>
                <c:pt idx="1">
                  <c:v>1</c:v>
                </c:pt>
                <c:pt idx="2">
                  <c:v>0.96599999999999997</c:v>
                </c:pt>
              </c:numCache>
            </c:numRef>
          </c:val>
        </c:ser>
        <c:axId val="89084672"/>
        <c:axId val="89086208"/>
      </c:barChart>
      <c:lineChart>
        <c:grouping val="stacked"/>
        <c:ser>
          <c:idx val="1"/>
          <c:order val="1"/>
          <c:tx>
            <c:strRef>
              <c:f>'[4]итоги ПУ'!$S$51</c:f>
              <c:strCache>
                <c:ptCount val="1"/>
                <c:pt idx="0">
                  <c:v>2010г</c:v>
                </c:pt>
              </c:strCache>
            </c:strRef>
          </c:tx>
          <c:cat>
            <c:strRef>
              <c:f>'[4]итоги ПУ'!$Q$53:$Q$55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'[4]итоги ПУ'!$S$53:$S$55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89084672"/>
        <c:axId val="89086208"/>
      </c:lineChart>
      <c:catAx>
        <c:axId val="890846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9086208"/>
        <c:crosses val="autoZero"/>
        <c:auto val="1"/>
        <c:lblAlgn val="ctr"/>
        <c:lblOffset val="100"/>
        <c:tickLblSkip val="1"/>
      </c:catAx>
      <c:valAx>
        <c:axId val="89086208"/>
        <c:scaling>
          <c:orientation val="minMax"/>
          <c:max val="1"/>
          <c:min val="0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9084672"/>
        <c:crosses val="autoZero"/>
        <c:crossBetween val="between"/>
      </c:valAx>
    </c:plotArea>
    <c:legend>
      <c:legendPos val="t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900" b="1" i="0" baseline="0"/>
              <a:t>Средний балл по химии по результатам ГИА 2011 </a:t>
            </a:r>
            <a:endParaRPr lang="ru-RU"/>
          </a:p>
        </c:rich>
      </c:tx>
      <c:layout>
        <c:manualLayout>
          <c:xMode val="edge"/>
          <c:yMode val="edge"/>
          <c:x val="0.12654537037037114"/>
          <c:y val="4.1157407407407406E-2"/>
        </c:manualLayout>
      </c:layout>
    </c:title>
    <c:plotArea>
      <c:layout>
        <c:manualLayout>
          <c:layoutTarget val="inner"/>
          <c:xMode val="edge"/>
          <c:yMode val="edge"/>
          <c:x val="0.10912365484165619"/>
          <c:y val="0.30953750000000002"/>
          <c:w val="0.8545844444444447"/>
          <c:h val="0.48864814814814816"/>
        </c:manualLayout>
      </c:layout>
      <c:barChart>
        <c:barDir val="col"/>
        <c:grouping val="clustered"/>
        <c:ser>
          <c:idx val="0"/>
          <c:order val="0"/>
          <c:tx>
            <c:strRef>
              <c:f>'[4]итоги ПУ'!$V$3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'[4]итоги ПУ'!$U$4:$U$6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'[4]итоги ПУ'!$V$4:$V$6</c:f>
              <c:numCache>
                <c:formatCode>General</c:formatCode>
                <c:ptCount val="3"/>
                <c:pt idx="0">
                  <c:v>0.74</c:v>
                </c:pt>
                <c:pt idx="1">
                  <c:v>0.74</c:v>
                </c:pt>
                <c:pt idx="2">
                  <c:v>0.74</c:v>
                </c:pt>
              </c:numCache>
            </c:numRef>
          </c:val>
        </c:ser>
        <c:axId val="89107456"/>
        <c:axId val="89109248"/>
      </c:barChart>
      <c:lineChart>
        <c:grouping val="standard"/>
        <c:ser>
          <c:idx val="1"/>
          <c:order val="1"/>
          <c:tx>
            <c:strRef>
              <c:f>'[4]итоги ПУ'!$W$3</c:f>
              <c:strCache>
                <c:ptCount val="1"/>
                <c:pt idx="0">
                  <c:v>2010г</c:v>
                </c:pt>
              </c:strCache>
            </c:strRef>
          </c:tx>
          <c:cat>
            <c:strRef>
              <c:f>'[4]итоги ПУ'!$U$4:$U$6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'[4]итоги ПУ'!$W$4:$W$6</c:f>
              <c:numCache>
                <c:formatCode>General</c:formatCode>
                <c:ptCount val="3"/>
                <c:pt idx="0">
                  <c:v>0.75</c:v>
                </c:pt>
                <c:pt idx="1">
                  <c:v>0.68</c:v>
                </c:pt>
                <c:pt idx="2">
                  <c:v>0.74</c:v>
                </c:pt>
              </c:numCache>
            </c:numRef>
          </c:val>
        </c:ser>
        <c:marker val="1"/>
        <c:axId val="89107456"/>
        <c:axId val="89109248"/>
      </c:lineChart>
      <c:catAx>
        <c:axId val="891074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9109248"/>
        <c:crosses val="autoZero"/>
        <c:auto val="1"/>
        <c:lblAlgn val="ctr"/>
        <c:lblOffset val="100"/>
        <c:tickLblSkip val="1"/>
      </c:catAx>
      <c:valAx>
        <c:axId val="89109248"/>
        <c:scaling>
          <c:orientation val="minMax"/>
          <c:min val="0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9107456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29183277777778055"/>
          <c:y val="0.14690277777777791"/>
          <c:w val="0.43123549382716048"/>
          <c:h val="0.1006449074074074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2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Рейтинг ОУ Поволжского управления по итогам ГИА 2011 по  биологии  выпускников 9 классов</a:t>
            </a:r>
          </a:p>
        </c:rich>
      </c:tx>
      <c:layout>
        <c:manualLayout>
          <c:xMode val="edge"/>
          <c:yMode val="edge"/>
          <c:x val="0.18986531714336663"/>
          <c:y val="3.4912771427185595E-2"/>
        </c:manualLayout>
      </c:layout>
    </c:title>
    <c:plotArea>
      <c:layout>
        <c:manualLayout>
          <c:layoutTarget val="inner"/>
          <c:xMode val="edge"/>
          <c:yMode val="edge"/>
          <c:x val="4.3308164508183908E-2"/>
          <c:y val="0.11923095238095269"/>
          <c:w val="0.96792815907633101"/>
          <c:h val="0.44221825396825398"/>
        </c:manualLayout>
      </c:layout>
      <c:barChart>
        <c:barDir val="col"/>
        <c:grouping val="clustered"/>
        <c:ser>
          <c:idx val="0"/>
          <c:order val="0"/>
          <c:tx>
            <c:strRef>
              <c:f>'20'!$C$2</c:f>
              <c:strCache>
                <c:ptCount val="1"/>
                <c:pt idx="0">
                  <c:v>средний балл</c:v>
                </c:pt>
              </c:strCache>
            </c:strRef>
          </c:tx>
          <c:dLbls>
            <c:showVal val="1"/>
          </c:dLbls>
          <c:cat>
            <c:strRef>
              <c:f>'20'!$A$3:$A$19</c:f>
              <c:strCache>
                <c:ptCount val="17"/>
                <c:pt idx="0">
                  <c:v>Черновская СОШ</c:v>
                </c:pt>
                <c:pt idx="1">
                  <c:v>Чернореченская СОШ</c:v>
                </c:pt>
                <c:pt idx="2">
                  <c:v>Рощинская СОШ "ОЦ"</c:v>
                </c:pt>
                <c:pt idx="3">
                  <c:v>МОУ ООШ №6</c:v>
                </c:pt>
                <c:pt idx="4">
                  <c:v>Петра-Дубравская СОШ</c:v>
                </c:pt>
                <c:pt idx="5">
                  <c:v>МОУ ООШ №21</c:v>
                </c:pt>
                <c:pt idx="6">
                  <c:v>Смышляевская СОШ №3</c:v>
                </c:pt>
                <c:pt idx="7">
                  <c:v>МОУ СОШ №7 "ОЦ"</c:v>
                </c:pt>
                <c:pt idx="8">
                  <c:v>Дубово-Уметская СОШ "ОЦ"</c:v>
                </c:pt>
                <c:pt idx="9">
                  <c:v>МОУ ООШ №20</c:v>
                </c:pt>
                <c:pt idx="10">
                  <c:v>Смышляевская СОШ №1 "ОЦ"</c:v>
                </c:pt>
                <c:pt idx="11">
                  <c:v>Просветская СОШ</c:v>
                </c:pt>
                <c:pt idx="12">
                  <c:v>Яблоново-Овражская ООШ</c:v>
                </c:pt>
                <c:pt idx="13">
                  <c:v>МОУ ООШ №19</c:v>
                </c:pt>
                <c:pt idx="14">
                  <c:v>МОУ СОШ №17</c:v>
                </c:pt>
                <c:pt idx="15">
                  <c:v>МОУ СОШ №8 "ОЦ"</c:v>
                </c:pt>
                <c:pt idx="16">
                  <c:v>МОУ ООШ №9</c:v>
                </c:pt>
              </c:strCache>
            </c:strRef>
          </c:cat>
          <c:val>
            <c:numRef>
              <c:f>'20'!$C$3:$C$19</c:f>
              <c:numCache>
                <c:formatCode>0.00</c:formatCode>
                <c:ptCount val="17"/>
                <c:pt idx="0">
                  <c:v>37.25</c:v>
                </c:pt>
                <c:pt idx="1">
                  <c:v>37</c:v>
                </c:pt>
                <c:pt idx="2">
                  <c:v>36.666666666666664</c:v>
                </c:pt>
                <c:pt idx="3">
                  <c:v>36.6</c:v>
                </c:pt>
                <c:pt idx="4">
                  <c:v>36</c:v>
                </c:pt>
                <c:pt idx="5">
                  <c:v>34.166666666666664</c:v>
                </c:pt>
                <c:pt idx="6">
                  <c:v>34</c:v>
                </c:pt>
                <c:pt idx="7">
                  <c:v>33.666666666666664</c:v>
                </c:pt>
                <c:pt idx="8">
                  <c:v>33</c:v>
                </c:pt>
                <c:pt idx="9">
                  <c:v>32.5</c:v>
                </c:pt>
                <c:pt idx="10">
                  <c:v>31.5</c:v>
                </c:pt>
                <c:pt idx="11">
                  <c:v>29.5</c:v>
                </c:pt>
                <c:pt idx="12">
                  <c:v>28</c:v>
                </c:pt>
                <c:pt idx="13">
                  <c:v>27</c:v>
                </c:pt>
                <c:pt idx="14">
                  <c:v>26</c:v>
                </c:pt>
                <c:pt idx="15">
                  <c:v>23</c:v>
                </c:pt>
                <c:pt idx="16">
                  <c:v>22</c:v>
                </c:pt>
              </c:numCache>
            </c:numRef>
          </c:val>
        </c:ser>
        <c:dLbls>
          <c:showVal val="1"/>
        </c:dLbls>
        <c:gapWidth val="80"/>
        <c:axId val="89674880"/>
        <c:axId val="89676416"/>
      </c:barChart>
      <c:lineChart>
        <c:grouping val="standard"/>
        <c:ser>
          <c:idx val="1"/>
          <c:order val="1"/>
          <c:tx>
            <c:strRef>
              <c:f>'20'!$P$2</c:f>
              <c:strCache>
                <c:ptCount val="1"/>
              </c:strCache>
            </c:strRef>
          </c:tx>
          <c:cat>
            <c:strRef>
              <c:f>'20'!$A$3:$A$19</c:f>
              <c:strCache>
                <c:ptCount val="17"/>
                <c:pt idx="0">
                  <c:v>Черновская СОШ</c:v>
                </c:pt>
                <c:pt idx="1">
                  <c:v>Чернореченская СОШ</c:v>
                </c:pt>
                <c:pt idx="2">
                  <c:v>Рощинская СОШ "ОЦ"</c:v>
                </c:pt>
                <c:pt idx="3">
                  <c:v>МОУ ООШ №6</c:v>
                </c:pt>
                <c:pt idx="4">
                  <c:v>Петра-Дубравская СОШ</c:v>
                </c:pt>
                <c:pt idx="5">
                  <c:v>МОУ ООШ №21</c:v>
                </c:pt>
                <c:pt idx="6">
                  <c:v>Смышляевская СОШ №3</c:v>
                </c:pt>
                <c:pt idx="7">
                  <c:v>МОУ СОШ №7 "ОЦ"</c:v>
                </c:pt>
                <c:pt idx="8">
                  <c:v>Дубово-Уметская СОШ "ОЦ"</c:v>
                </c:pt>
                <c:pt idx="9">
                  <c:v>МОУ ООШ №20</c:v>
                </c:pt>
                <c:pt idx="10">
                  <c:v>Смышляевская СОШ №1 "ОЦ"</c:v>
                </c:pt>
                <c:pt idx="11">
                  <c:v>Просветская СОШ</c:v>
                </c:pt>
                <c:pt idx="12">
                  <c:v>Яблоново-Овражская ООШ</c:v>
                </c:pt>
                <c:pt idx="13">
                  <c:v>МОУ ООШ №19</c:v>
                </c:pt>
                <c:pt idx="14">
                  <c:v>МОУ СОШ №17</c:v>
                </c:pt>
                <c:pt idx="15">
                  <c:v>МОУ СОШ №8 "ОЦ"</c:v>
                </c:pt>
                <c:pt idx="16">
                  <c:v>МОУ ООШ №9</c:v>
                </c:pt>
              </c:strCache>
            </c:strRef>
          </c:cat>
          <c:val>
            <c:numRef>
              <c:f>'20'!$P$3:$P$19</c:f>
              <c:numCache>
                <c:formatCode>0.0</c:formatCode>
                <c:ptCount val="17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</c:numCache>
            </c:numRef>
          </c:val>
        </c:ser>
        <c:marker val="1"/>
        <c:axId val="89674880"/>
        <c:axId val="89676416"/>
      </c:lineChart>
      <c:catAx>
        <c:axId val="8967488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9676416"/>
        <c:crosses val="autoZero"/>
        <c:auto val="1"/>
        <c:lblAlgn val="ctr"/>
        <c:lblOffset val="100"/>
        <c:tickLblSkip val="1"/>
        <c:tickMarkSkip val="1"/>
      </c:catAx>
      <c:valAx>
        <c:axId val="89676416"/>
        <c:scaling>
          <c:orientation val="minMax"/>
        </c:scaling>
        <c:axPos val="l"/>
        <c:numFmt formatCode="0.0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89674880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Средняя отметка по биологии по результатам ГИА  2011г.     </a:t>
            </a:r>
            <a:endParaRPr lang="ru-RU"/>
          </a:p>
        </c:rich>
      </c:tx>
      <c:layout>
        <c:manualLayout>
          <c:xMode val="edge"/>
          <c:yMode val="edge"/>
          <c:x val="0.11973862188388358"/>
          <c:y val="3.6961699232040443E-2"/>
        </c:manualLayout>
      </c:layout>
    </c:title>
    <c:plotArea>
      <c:layout>
        <c:manualLayout>
          <c:layoutTarget val="inner"/>
          <c:xMode val="edge"/>
          <c:yMode val="edge"/>
          <c:x val="0.10020463543752026"/>
          <c:y val="0.2138653614244175"/>
          <c:w val="0.73120067618666362"/>
          <c:h val="0.56377621716204462"/>
        </c:manualLayout>
      </c:layout>
      <c:barChart>
        <c:barDir val="col"/>
        <c:grouping val="clustered"/>
        <c:ser>
          <c:idx val="0"/>
          <c:order val="0"/>
          <c:tx>
            <c:v>2011г</c:v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'[5]итоги ПУ'!$Q$16:$Q$18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'[5]итоги ПУ'!$R$16:$R$18</c:f>
              <c:numCache>
                <c:formatCode>General</c:formatCode>
                <c:ptCount val="3"/>
                <c:pt idx="0">
                  <c:v>4.3899999999999997</c:v>
                </c:pt>
                <c:pt idx="1">
                  <c:v>4.67</c:v>
                </c:pt>
                <c:pt idx="2">
                  <c:v>4.5199999999999996</c:v>
                </c:pt>
              </c:numCache>
            </c:numRef>
          </c:val>
        </c:ser>
        <c:axId val="89694208"/>
        <c:axId val="89696128"/>
      </c:barChart>
      <c:lineChart>
        <c:grouping val="standard"/>
        <c:ser>
          <c:idx val="1"/>
          <c:order val="1"/>
          <c:tx>
            <c:v>2010г</c:v>
          </c:tx>
          <c:marker>
            <c:spPr>
              <a:solidFill>
                <a:srgbClr val="FF0000"/>
              </a:solidFill>
            </c:spPr>
          </c:marker>
          <c:cat>
            <c:strRef>
              <c:f>'[5]итоги ПУ'!$Q$16:$Q$18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'[5]итоги ПУ'!$S$16:$S$18</c:f>
              <c:numCache>
                <c:formatCode>General</c:formatCode>
                <c:ptCount val="3"/>
                <c:pt idx="0">
                  <c:v>3.58</c:v>
                </c:pt>
                <c:pt idx="1">
                  <c:v>3.73</c:v>
                </c:pt>
                <c:pt idx="2">
                  <c:v>3.65</c:v>
                </c:pt>
              </c:numCache>
            </c:numRef>
          </c:val>
        </c:ser>
        <c:marker val="1"/>
        <c:axId val="89694208"/>
        <c:axId val="89696128"/>
      </c:lineChart>
      <c:catAx>
        <c:axId val="896942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9696128"/>
        <c:crosses val="autoZero"/>
        <c:auto val="1"/>
        <c:lblAlgn val="ctr"/>
        <c:lblOffset val="100"/>
      </c:catAx>
      <c:valAx>
        <c:axId val="89696128"/>
        <c:scaling>
          <c:orientation val="minMax"/>
          <c:min val="2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9694208"/>
        <c:crosses val="autoZero"/>
        <c:crossBetween val="between"/>
        <c:majorUnit val="0.5"/>
        <c:minorUnit val="0.5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Качество знаний по биологии по результатам  ГИА 2011 г. </a:t>
            </a:r>
            <a:endParaRPr lang="ru-RU"/>
          </a:p>
        </c:rich>
      </c:tx>
      <c:layout>
        <c:manualLayout>
          <c:xMode val="edge"/>
          <c:yMode val="edge"/>
          <c:x val="0.12731911636045495"/>
          <c:y val="7.7182258997286424E-2"/>
        </c:manualLayout>
      </c:layout>
    </c:title>
    <c:plotArea>
      <c:layout>
        <c:manualLayout>
          <c:layoutTarget val="inner"/>
          <c:xMode val="edge"/>
          <c:yMode val="edge"/>
          <c:x val="0.11811045959680568"/>
          <c:y val="0.21890324207694847"/>
          <c:w val="0.72162014854526169"/>
          <c:h val="0.58077768748657643"/>
        </c:manualLayout>
      </c:layout>
      <c:barChart>
        <c:barDir val="col"/>
        <c:grouping val="clustered"/>
        <c:ser>
          <c:idx val="0"/>
          <c:order val="0"/>
          <c:tx>
            <c:strRef>
              <c:f>'20'!$R$25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'20'!$Q$26:$Q$28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ПУ МОН СО</c:v>
                </c:pt>
              </c:strCache>
            </c:strRef>
          </c:cat>
          <c:val>
            <c:numRef>
              <c:f>'20'!$R$26:$R$28</c:f>
              <c:numCache>
                <c:formatCode>0.0%</c:formatCode>
                <c:ptCount val="3"/>
                <c:pt idx="0">
                  <c:v>0.879</c:v>
                </c:pt>
                <c:pt idx="1">
                  <c:v>1</c:v>
                </c:pt>
                <c:pt idx="2">
                  <c:v>0.93300000000000005</c:v>
                </c:pt>
              </c:numCache>
            </c:numRef>
          </c:val>
        </c:ser>
        <c:axId val="89708800"/>
        <c:axId val="89715072"/>
      </c:barChart>
      <c:lineChart>
        <c:grouping val="standard"/>
        <c:ser>
          <c:idx val="1"/>
          <c:order val="1"/>
          <c:tx>
            <c:strRef>
              <c:f>'20'!$S$25</c:f>
              <c:strCache>
                <c:ptCount val="1"/>
                <c:pt idx="0">
                  <c:v>2010г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'20'!$Q$26:$Q$28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ПУ МОН СО</c:v>
                </c:pt>
              </c:strCache>
            </c:strRef>
          </c:cat>
          <c:val>
            <c:numRef>
              <c:f>'20'!$S$26:$S$28</c:f>
              <c:numCache>
                <c:formatCode>0.0%</c:formatCode>
                <c:ptCount val="3"/>
                <c:pt idx="0">
                  <c:v>0.56599999999999995</c:v>
                </c:pt>
                <c:pt idx="1">
                  <c:v>0.6</c:v>
                </c:pt>
                <c:pt idx="2">
                  <c:v>0.58099999999999996</c:v>
                </c:pt>
              </c:numCache>
            </c:numRef>
          </c:val>
        </c:ser>
        <c:marker val="1"/>
        <c:axId val="89708800"/>
        <c:axId val="89715072"/>
      </c:lineChart>
      <c:catAx>
        <c:axId val="897088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9715072"/>
        <c:crosses val="autoZero"/>
        <c:auto val="1"/>
        <c:lblAlgn val="ctr"/>
        <c:lblOffset val="100"/>
      </c:catAx>
      <c:valAx>
        <c:axId val="89715072"/>
        <c:scaling>
          <c:orientation val="minMax"/>
          <c:max val="1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9708800"/>
        <c:crosses val="autoZero"/>
        <c:crossBetween val="between"/>
        <c:majorUnit val="0.2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Уровень обученности по биологии по результатам  ГИА 2011 г. </a:t>
            </a:r>
            <a:endParaRPr lang="ru-RU"/>
          </a:p>
        </c:rich>
      </c:tx>
      <c:layout>
        <c:manualLayout>
          <c:xMode val="edge"/>
          <c:yMode val="edge"/>
          <c:x val="0.101602683481993"/>
          <c:y val="4.6604416083677276E-2"/>
        </c:manualLayout>
      </c:layout>
    </c:title>
    <c:plotArea>
      <c:layout>
        <c:manualLayout>
          <c:layoutTarget val="inner"/>
          <c:xMode val="edge"/>
          <c:yMode val="edge"/>
          <c:x val="0.12822918411794382"/>
          <c:y val="0.2179804963403984"/>
          <c:w val="0.70852381750153992"/>
          <c:h val="0.64195634082325059"/>
        </c:manualLayout>
      </c:layout>
      <c:barChart>
        <c:barDir val="col"/>
        <c:grouping val="clustered"/>
        <c:ser>
          <c:idx val="0"/>
          <c:order val="0"/>
          <c:tx>
            <c:strRef>
              <c:f>'[5]итоги ПУ'!$R$51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'[5]итоги ПУ'!$Q$53:$Q$55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'[5]итоги ПУ'!$R$53:$R$55</c:f>
              <c:numCache>
                <c:formatCode>General</c:formatCode>
                <c:ptCount val="3"/>
                <c:pt idx="0">
                  <c:v>0.97</c:v>
                </c:pt>
                <c:pt idx="1">
                  <c:v>1</c:v>
                </c:pt>
                <c:pt idx="2">
                  <c:v>0.98299999999999998</c:v>
                </c:pt>
              </c:numCache>
            </c:numRef>
          </c:val>
        </c:ser>
        <c:axId val="98116352"/>
        <c:axId val="98118272"/>
      </c:barChart>
      <c:lineChart>
        <c:grouping val="stacked"/>
        <c:ser>
          <c:idx val="1"/>
          <c:order val="1"/>
          <c:tx>
            <c:strRef>
              <c:f>'[5]итоги ПУ'!$S$51</c:f>
              <c:strCache>
                <c:ptCount val="1"/>
                <c:pt idx="0">
                  <c:v>2010г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'[5]итоги ПУ'!$Q$53:$Q$55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'[5]итоги ПУ'!$S$53:$S$55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98116352"/>
        <c:axId val="98118272"/>
      </c:lineChart>
      <c:catAx>
        <c:axId val="981163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8118272"/>
        <c:crosses val="autoZero"/>
        <c:auto val="1"/>
        <c:lblAlgn val="ctr"/>
        <c:lblOffset val="100"/>
      </c:catAx>
      <c:valAx>
        <c:axId val="98118272"/>
        <c:scaling>
          <c:orientation val="minMax"/>
          <c:max val="1"/>
          <c:min val="0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8116352"/>
        <c:crosses val="autoZero"/>
        <c:crossBetween val="between"/>
        <c:majorUnit val="0.2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УЧАСТНИКИ ГИА 2011 ПО ТИПАМ НАСЕЛЁННЫХ ПУНКТОВ </a:t>
            </a:r>
          </a:p>
        </c:rich>
      </c:tx>
      <c:layout>
        <c:manualLayout>
          <c:xMode val="edge"/>
          <c:yMode val="edge"/>
          <c:x val="0.28572162124594386"/>
          <c:y val="3.406327339244531E-2"/>
        </c:manualLayout>
      </c:layout>
    </c:title>
    <c:plotArea>
      <c:layout>
        <c:manualLayout>
          <c:layoutTarget val="inner"/>
          <c:xMode val="edge"/>
          <c:yMode val="edge"/>
          <c:x val="0.27743030369890281"/>
          <c:y val="0.17290232846962256"/>
          <c:w val="0.69688376518609429"/>
          <c:h val="0.43367416074623688"/>
        </c:manualLayout>
      </c:layout>
      <c:barChart>
        <c:barDir val="col"/>
        <c:grouping val="clustered"/>
        <c:ser>
          <c:idx val="0"/>
          <c:order val="0"/>
          <c:tx>
            <c:strRef>
              <c:f>'2'!$D$33</c:f>
              <c:strCache>
                <c:ptCount val="1"/>
                <c:pt idx="0">
                  <c:v>г.о.Новокуйбышевск</c:v>
                </c:pt>
              </c:strCache>
            </c:strRef>
          </c:tx>
          <c:cat>
            <c:strRef>
              <c:f>'2'!$C$34:$C$36</c:f>
              <c:strCache>
                <c:ptCount val="3"/>
                <c:pt idx="0">
                  <c:v>Населенный пункт сельского типа</c:v>
                </c:pt>
                <c:pt idx="1">
                  <c:v>Населенный пункт городского типа</c:v>
                </c:pt>
                <c:pt idx="2">
                  <c:v>Город населением 100-450 тыс. человек</c:v>
                </c:pt>
              </c:strCache>
            </c:strRef>
          </c:cat>
          <c:val>
            <c:numRef>
              <c:f>'2'!$D$34:$D$36</c:f>
              <c:numCache>
                <c:formatCode>General</c:formatCode>
                <c:ptCount val="3"/>
                <c:pt idx="0">
                  <c:v>11</c:v>
                </c:pt>
                <c:pt idx="2">
                  <c:v>867</c:v>
                </c:pt>
              </c:numCache>
            </c:numRef>
          </c:val>
        </c:ser>
        <c:ser>
          <c:idx val="1"/>
          <c:order val="1"/>
          <c:tx>
            <c:strRef>
              <c:f>'2'!$E$33</c:f>
              <c:strCache>
                <c:ptCount val="1"/>
                <c:pt idx="0">
                  <c:v>м.р.Волжский</c:v>
                </c:pt>
              </c:strCache>
            </c:strRef>
          </c:tx>
          <c:cat>
            <c:strRef>
              <c:f>'2'!$C$34:$C$36</c:f>
              <c:strCache>
                <c:ptCount val="3"/>
                <c:pt idx="0">
                  <c:v>Населенный пункт сельского типа</c:v>
                </c:pt>
                <c:pt idx="1">
                  <c:v>Населенный пункт городского типа</c:v>
                </c:pt>
                <c:pt idx="2">
                  <c:v>Город населением 100-450 тыс. человек</c:v>
                </c:pt>
              </c:strCache>
            </c:strRef>
          </c:cat>
          <c:val>
            <c:numRef>
              <c:f>'2'!$E$34:$E$36</c:f>
              <c:numCache>
                <c:formatCode>General</c:formatCode>
                <c:ptCount val="3"/>
                <c:pt idx="0">
                  <c:v>324</c:v>
                </c:pt>
                <c:pt idx="1">
                  <c:v>297</c:v>
                </c:pt>
              </c:numCache>
            </c:numRef>
          </c:val>
        </c:ser>
        <c:axId val="136338048"/>
        <c:axId val="137261440"/>
      </c:barChart>
      <c:catAx>
        <c:axId val="136338048"/>
        <c:scaling>
          <c:orientation val="minMax"/>
        </c:scaling>
        <c:axPos val="b"/>
        <c:numFmt formatCode="General" sourceLinked="1"/>
        <c:majorTickMark val="none"/>
        <c:tickLblPos val="nextTo"/>
        <c:crossAx val="137261440"/>
        <c:crosses val="autoZero"/>
        <c:auto val="1"/>
        <c:lblAlgn val="ctr"/>
        <c:lblOffset val="100"/>
      </c:catAx>
      <c:valAx>
        <c:axId val="1372614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участников</a:t>
                </a:r>
              </a:p>
            </c:rich>
          </c:tx>
          <c:layout>
            <c:manualLayout>
              <c:xMode val="edge"/>
              <c:yMode val="edge"/>
              <c:x val="0.16099769836462749"/>
              <c:y val="0.17290229986724942"/>
            </c:manualLayout>
          </c:layout>
        </c:title>
        <c:numFmt formatCode="General" sourceLinked="1"/>
        <c:majorTickMark val="none"/>
        <c:tickLblPos val="nextTo"/>
        <c:crossAx val="136338048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Средний балл по  биологии по результатам ГИА 2011 г.</a:t>
            </a:r>
            <a:endParaRPr lang="ru-RU" sz="1000"/>
          </a:p>
        </c:rich>
      </c:tx>
      <c:layout>
        <c:manualLayout>
          <c:xMode val="edge"/>
          <c:yMode val="edge"/>
          <c:x val="0.14286197696362335"/>
          <c:y val="3.0534080967151836E-2"/>
        </c:manualLayout>
      </c:layout>
    </c:title>
    <c:plotArea>
      <c:layout>
        <c:manualLayout>
          <c:layoutTarget val="inner"/>
          <c:xMode val="edge"/>
          <c:yMode val="edge"/>
          <c:x val="9.289470172160684E-2"/>
          <c:y val="0.18573260403518271"/>
          <c:w val="0.76296124107148122"/>
          <c:h val="0.61769549798642176"/>
        </c:manualLayout>
      </c:layout>
      <c:barChart>
        <c:barDir val="col"/>
        <c:grouping val="clustered"/>
        <c:ser>
          <c:idx val="0"/>
          <c:order val="0"/>
          <c:tx>
            <c:v>2011г</c:v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'[5]итоги ПУ'!$U$4:$U$6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'[5]итоги ПУ'!$V$4:$V$6</c:f>
              <c:numCache>
                <c:formatCode>General</c:formatCode>
                <c:ptCount val="3"/>
                <c:pt idx="0">
                  <c:v>0.71</c:v>
                </c:pt>
                <c:pt idx="1">
                  <c:v>0.79</c:v>
                </c:pt>
                <c:pt idx="2">
                  <c:v>0.74</c:v>
                </c:pt>
              </c:numCache>
            </c:numRef>
          </c:val>
        </c:ser>
        <c:axId val="98135040"/>
        <c:axId val="98149504"/>
      </c:barChart>
      <c:lineChart>
        <c:grouping val="standard"/>
        <c:ser>
          <c:idx val="1"/>
          <c:order val="1"/>
          <c:tx>
            <c:v>2010г</c:v>
          </c:tx>
          <c:marker>
            <c:spPr>
              <a:solidFill>
                <a:srgbClr val="FF0000"/>
              </a:solidFill>
            </c:spPr>
          </c:marker>
          <c:cat>
            <c:strRef>
              <c:f>'[5]итоги ПУ'!$U$4:$U$6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'[5]итоги ПУ'!$W$4:$W$6</c:f>
              <c:numCache>
                <c:formatCode>General</c:formatCode>
                <c:ptCount val="3"/>
                <c:pt idx="0">
                  <c:v>0.54</c:v>
                </c:pt>
                <c:pt idx="1">
                  <c:v>0.56999999999999995</c:v>
                </c:pt>
                <c:pt idx="2">
                  <c:v>0.56000000000000005</c:v>
                </c:pt>
              </c:numCache>
            </c:numRef>
          </c:val>
        </c:ser>
        <c:marker val="1"/>
        <c:axId val="98135040"/>
        <c:axId val="98149504"/>
      </c:lineChart>
      <c:catAx>
        <c:axId val="981350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8149504"/>
        <c:crosses val="autoZero"/>
        <c:auto val="1"/>
        <c:lblAlgn val="ctr"/>
        <c:lblOffset val="100"/>
      </c:catAx>
      <c:valAx>
        <c:axId val="98149504"/>
        <c:scaling>
          <c:orientation val="minMax"/>
          <c:min val="0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813504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2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Рейтинг ОУ Поволжского управления по итогам ГИА 2011 по  истории выпускников 9 классов</a:t>
            </a:r>
          </a:p>
        </c:rich>
      </c:tx>
      <c:layout>
        <c:manualLayout>
          <c:xMode val="edge"/>
          <c:yMode val="edge"/>
          <c:x val="0.18986536453631403"/>
          <c:y val="3.4912777356661456E-2"/>
        </c:manualLayout>
      </c:layout>
    </c:title>
    <c:plotArea>
      <c:layout>
        <c:manualLayout>
          <c:layoutTarget val="inner"/>
          <c:xMode val="edge"/>
          <c:yMode val="edge"/>
          <c:x val="3.1494472377763212E-2"/>
          <c:y val="1.8664469266923202E-2"/>
          <c:w val="0.96792815907633101"/>
          <c:h val="0.5935162094763029"/>
        </c:manualLayout>
      </c:layout>
      <c:barChart>
        <c:barDir val="col"/>
        <c:grouping val="clustered"/>
        <c:ser>
          <c:idx val="0"/>
          <c:order val="0"/>
          <c:tx>
            <c:strRef>
              <c:f>'21'!$C$2</c:f>
              <c:strCache>
                <c:ptCount val="1"/>
                <c:pt idx="0">
                  <c:v>средний балл</c:v>
                </c:pt>
              </c:strCache>
            </c:strRef>
          </c:tx>
          <c:dLbls>
            <c:showVal val="1"/>
          </c:dLbls>
          <c:cat>
            <c:strRef>
              <c:f>'21'!$A$3:$A$11</c:f>
              <c:strCache>
                <c:ptCount val="9"/>
                <c:pt idx="0">
                  <c:v>МОУ СОШ №3</c:v>
                </c:pt>
                <c:pt idx="1">
                  <c:v>Рощинская СОШ "ОЦ"</c:v>
                </c:pt>
                <c:pt idx="2">
                  <c:v>МОУ СОШ №17</c:v>
                </c:pt>
                <c:pt idx="3">
                  <c:v>Дубово-Уметская СОШ "ОЦ"</c:v>
                </c:pt>
                <c:pt idx="4">
                  <c:v>МОУ СОШ №5 "ОЦ"</c:v>
                </c:pt>
                <c:pt idx="5">
                  <c:v>МОУ ООШ №9</c:v>
                </c:pt>
                <c:pt idx="6">
                  <c:v>Смышляевская СОШ №3</c:v>
                </c:pt>
                <c:pt idx="7">
                  <c:v>Черновская СОШ</c:v>
                </c:pt>
                <c:pt idx="8">
                  <c:v>Чернореченская СОШ</c:v>
                </c:pt>
              </c:strCache>
            </c:strRef>
          </c:cat>
          <c:val>
            <c:numRef>
              <c:f>'21'!$C$3:$C$11</c:f>
              <c:numCache>
                <c:formatCode>General</c:formatCode>
                <c:ptCount val="9"/>
                <c:pt idx="0">
                  <c:v>36</c:v>
                </c:pt>
                <c:pt idx="1">
                  <c:v>20.5</c:v>
                </c:pt>
                <c:pt idx="2">
                  <c:v>20.5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13</c:v>
                </c:pt>
                <c:pt idx="7" formatCode="0.0">
                  <c:v>12.666666666666666</c:v>
                </c:pt>
                <c:pt idx="8">
                  <c:v>12</c:v>
                </c:pt>
              </c:numCache>
            </c:numRef>
          </c:val>
        </c:ser>
        <c:dLbls>
          <c:showVal val="1"/>
        </c:dLbls>
        <c:gapWidth val="80"/>
        <c:axId val="98203520"/>
        <c:axId val="98205056"/>
      </c:barChart>
      <c:lineChart>
        <c:grouping val="standard"/>
        <c:ser>
          <c:idx val="1"/>
          <c:order val="1"/>
          <c:tx>
            <c:strRef>
              <c:f>'21'!$P$2</c:f>
              <c:strCache>
                <c:ptCount val="1"/>
              </c:strCache>
            </c:strRef>
          </c:tx>
          <c:cat>
            <c:strRef>
              <c:f>'21'!$A$3:$A$11</c:f>
              <c:strCache>
                <c:ptCount val="9"/>
                <c:pt idx="0">
                  <c:v>МОУ СОШ №3</c:v>
                </c:pt>
                <c:pt idx="1">
                  <c:v>Рощинская СОШ "ОЦ"</c:v>
                </c:pt>
                <c:pt idx="2">
                  <c:v>МОУ СОШ №17</c:v>
                </c:pt>
                <c:pt idx="3">
                  <c:v>Дубово-Уметская СОШ "ОЦ"</c:v>
                </c:pt>
                <c:pt idx="4">
                  <c:v>МОУ СОШ №5 "ОЦ"</c:v>
                </c:pt>
                <c:pt idx="5">
                  <c:v>МОУ ООШ №9</c:v>
                </c:pt>
                <c:pt idx="6">
                  <c:v>Смышляевская СОШ №3</c:v>
                </c:pt>
                <c:pt idx="7">
                  <c:v>Черновская СОШ</c:v>
                </c:pt>
                <c:pt idx="8">
                  <c:v>Чернореченская СОШ</c:v>
                </c:pt>
              </c:strCache>
            </c:strRef>
          </c:cat>
          <c:val>
            <c:numRef>
              <c:f>'21'!$P$3:$P$11</c:f>
              <c:numCache>
                <c:formatCode>0.0</c:formatCode>
                <c:ptCount val="9"/>
                <c:pt idx="0">
                  <c:v>19.5</c:v>
                </c:pt>
                <c:pt idx="1">
                  <c:v>19.5</c:v>
                </c:pt>
                <c:pt idx="2">
                  <c:v>19.5</c:v>
                </c:pt>
                <c:pt idx="3">
                  <c:v>19.5</c:v>
                </c:pt>
                <c:pt idx="4">
                  <c:v>19.5</c:v>
                </c:pt>
                <c:pt idx="5">
                  <c:v>19.5</c:v>
                </c:pt>
                <c:pt idx="6">
                  <c:v>19.5</c:v>
                </c:pt>
                <c:pt idx="7">
                  <c:v>19.5</c:v>
                </c:pt>
                <c:pt idx="8">
                  <c:v>19.5</c:v>
                </c:pt>
              </c:numCache>
            </c:numRef>
          </c:val>
        </c:ser>
        <c:marker val="1"/>
        <c:axId val="98203520"/>
        <c:axId val="98205056"/>
      </c:lineChart>
      <c:catAx>
        <c:axId val="9820352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8205056"/>
        <c:crosses val="autoZero"/>
        <c:auto val="1"/>
        <c:lblAlgn val="ctr"/>
        <c:lblOffset val="100"/>
        <c:tickLblSkip val="1"/>
        <c:tickMarkSkip val="1"/>
      </c:catAx>
      <c:valAx>
        <c:axId val="98205056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8203520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900" b="1" i="0" baseline="0"/>
              <a:t>Средняя отметка по истории  по результатам ГИА 2011</a:t>
            </a:r>
            <a:endParaRPr lang="ru-RU"/>
          </a:p>
        </c:rich>
      </c:tx>
      <c:layout>
        <c:manualLayout>
          <c:xMode val="edge"/>
          <c:yMode val="edge"/>
          <c:x val="0.20679405520169891"/>
          <c:y val="6.6066066066066062E-2"/>
        </c:manualLayout>
      </c:layout>
    </c:title>
    <c:plotArea>
      <c:layout>
        <c:manualLayout>
          <c:layoutTarget val="inner"/>
          <c:xMode val="edge"/>
          <c:yMode val="edge"/>
          <c:x val="0.10295757616285205"/>
          <c:y val="0.21987136743042374"/>
          <c:w val="0.73416342065522078"/>
          <c:h val="0.57551393913598636"/>
        </c:manualLayout>
      </c:layout>
      <c:barChart>
        <c:barDir val="col"/>
        <c:grouping val="clustered"/>
        <c:ser>
          <c:idx val="0"/>
          <c:order val="0"/>
          <c:tx>
            <c:strRef>
              <c:f>'[6]итоги ПУ'!$R$13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'[6]итоги ПУ'!$Q$15:$Q$17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'[6]итоги ПУ'!$R$15:$R$17</c:f>
              <c:numCache>
                <c:formatCode>General</c:formatCode>
                <c:ptCount val="3"/>
                <c:pt idx="0">
                  <c:v>3.6</c:v>
                </c:pt>
                <c:pt idx="1">
                  <c:v>3</c:v>
                </c:pt>
                <c:pt idx="2">
                  <c:v>3.2</c:v>
                </c:pt>
              </c:numCache>
            </c:numRef>
          </c:val>
        </c:ser>
        <c:axId val="98231040"/>
        <c:axId val="98232960"/>
      </c:barChart>
      <c:lineChart>
        <c:grouping val="standard"/>
        <c:ser>
          <c:idx val="1"/>
          <c:order val="1"/>
          <c:tx>
            <c:strRef>
              <c:f>'[6]итоги ПУ'!$S$13</c:f>
              <c:strCache>
                <c:ptCount val="1"/>
                <c:pt idx="0">
                  <c:v>2010г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'[6]итоги ПУ'!$Q$15:$Q$17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'[6]итоги ПУ'!$S$15:$S$17</c:f>
              <c:numCache>
                <c:formatCode>General</c:formatCode>
                <c:ptCount val="3"/>
                <c:pt idx="0">
                  <c:v>3.5</c:v>
                </c:pt>
                <c:pt idx="1">
                  <c:v>2.97</c:v>
                </c:pt>
                <c:pt idx="2">
                  <c:v>3.1</c:v>
                </c:pt>
              </c:numCache>
            </c:numRef>
          </c:val>
        </c:ser>
        <c:marker val="1"/>
        <c:axId val="98231040"/>
        <c:axId val="98232960"/>
      </c:lineChart>
      <c:catAx>
        <c:axId val="982310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8232960"/>
        <c:crosses val="autoZero"/>
        <c:auto val="1"/>
        <c:lblAlgn val="ctr"/>
        <c:lblOffset val="100"/>
      </c:catAx>
      <c:valAx>
        <c:axId val="98232960"/>
        <c:scaling>
          <c:orientation val="minMax"/>
          <c:min val="2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8231040"/>
        <c:crosses val="autoZero"/>
        <c:crossBetween val="between"/>
        <c:majorUnit val="0.5"/>
        <c:minorUnit val="0.5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900" b="1" i="0" baseline="0"/>
              <a:t>Качество знаний  по  истории  по результатам ГИА 2011</a:t>
            </a:r>
            <a:endParaRPr lang="ru-RU"/>
          </a:p>
        </c:rich>
      </c:tx>
      <c:layout>
        <c:manualLayout>
          <c:xMode val="edge"/>
          <c:yMode val="edge"/>
          <c:x val="0.19669491525423727"/>
          <c:y val="9.0154212651129523E-2"/>
        </c:manualLayout>
      </c:layout>
    </c:title>
    <c:plotArea>
      <c:layout>
        <c:manualLayout>
          <c:layoutTarget val="inner"/>
          <c:xMode val="edge"/>
          <c:yMode val="edge"/>
          <c:x val="0.12106744072245212"/>
          <c:y val="0.27109778537469542"/>
          <c:w val="0.7211755416166199"/>
          <c:h val="0.56724932515108262"/>
        </c:manualLayout>
      </c:layout>
      <c:barChart>
        <c:barDir val="col"/>
        <c:grouping val="clustered"/>
        <c:ser>
          <c:idx val="0"/>
          <c:order val="0"/>
          <c:tx>
            <c:strRef>
              <c:f>'[6]итоги ПУ'!$R$35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'[6]итоги ПУ'!$Q$37:$Q$39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'[6]итоги ПУ'!$R$37:$R$39</c:f>
              <c:numCache>
                <c:formatCode>General</c:formatCode>
                <c:ptCount val="3"/>
                <c:pt idx="0">
                  <c:v>0.4</c:v>
                </c:pt>
                <c:pt idx="1">
                  <c:v>0.11</c:v>
                </c:pt>
                <c:pt idx="2">
                  <c:v>0.214</c:v>
                </c:pt>
              </c:numCache>
            </c:numRef>
          </c:val>
        </c:ser>
        <c:axId val="98290688"/>
        <c:axId val="98296960"/>
      </c:barChart>
      <c:lineChart>
        <c:grouping val="standard"/>
        <c:ser>
          <c:idx val="1"/>
          <c:order val="1"/>
          <c:tx>
            <c:strRef>
              <c:f>'[6]итоги ПУ'!$S$35</c:f>
              <c:strCache>
                <c:ptCount val="1"/>
                <c:pt idx="0">
                  <c:v>2010г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'[6]итоги ПУ'!$Q$37:$Q$39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'[6]итоги ПУ'!$S$37:$S$39</c:f>
              <c:numCache>
                <c:formatCode>General</c:formatCode>
                <c:ptCount val="3"/>
                <c:pt idx="0">
                  <c:v>0.6</c:v>
                </c:pt>
                <c:pt idx="1">
                  <c:v>0.3</c:v>
                </c:pt>
                <c:pt idx="2">
                  <c:v>0.375</c:v>
                </c:pt>
              </c:numCache>
            </c:numRef>
          </c:val>
        </c:ser>
        <c:marker val="1"/>
        <c:axId val="98290688"/>
        <c:axId val="98296960"/>
      </c:lineChart>
      <c:catAx>
        <c:axId val="982906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8296960"/>
        <c:crosses val="autoZero"/>
        <c:auto val="1"/>
        <c:lblAlgn val="ctr"/>
        <c:lblOffset val="100"/>
      </c:catAx>
      <c:valAx>
        <c:axId val="9829696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829068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900" b="1" i="0" baseline="0"/>
              <a:t>Уровень обученности  по истории  по результатам ГИА 2011г.</a:t>
            </a:r>
            <a:endParaRPr lang="ru-RU"/>
          </a:p>
        </c:rich>
      </c:tx>
      <c:layout>
        <c:manualLayout>
          <c:xMode val="edge"/>
          <c:yMode val="edge"/>
          <c:x val="0.15990080857727379"/>
          <c:y val="5.9620596205962072E-2"/>
        </c:manualLayout>
      </c:layout>
    </c:title>
    <c:plotArea>
      <c:layout>
        <c:manualLayout>
          <c:layoutTarget val="inner"/>
          <c:xMode val="edge"/>
          <c:yMode val="edge"/>
          <c:x val="0.13294860435439318"/>
          <c:y val="0.20172033373877046"/>
          <c:w val="0.71111980429197963"/>
          <c:h val="0.65821650342488114"/>
        </c:manualLayout>
      </c:layout>
      <c:barChart>
        <c:barDir val="col"/>
        <c:grouping val="clustered"/>
        <c:ser>
          <c:idx val="0"/>
          <c:order val="0"/>
          <c:tx>
            <c:strRef>
              <c:f>'[6]итоги ПУ'!$R$43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'[6]итоги ПУ'!$Q$45:$Q$47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'[6]итоги ПУ'!$R$45:$R$47</c:f>
              <c:numCache>
                <c:formatCode>General</c:formatCode>
                <c:ptCount val="3"/>
                <c:pt idx="0">
                  <c:v>1</c:v>
                </c:pt>
                <c:pt idx="1">
                  <c:v>0.89</c:v>
                </c:pt>
                <c:pt idx="2">
                  <c:v>0.92900000000000005</c:v>
                </c:pt>
              </c:numCache>
            </c:numRef>
          </c:val>
        </c:ser>
        <c:axId val="98506240"/>
        <c:axId val="98508160"/>
      </c:barChart>
      <c:lineChart>
        <c:grouping val="stacked"/>
        <c:ser>
          <c:idx val="1"/>
          <c:order val="1"/>
          <c:tx>
            <c:strRef>
              <c:f>'[6]итоги ПУ'!$S$43</c:f>
              <c:strCache>
                <c:ptCount val="1"/>
                <c:pt idx="0">
                  <c:v>2010г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'[6]итоги ПУ'!$Q$45:$Q$47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'[6]итоги ПУ'!$S$45:$S$47</c:f>
              <c:numCache>
                <c:formatCode>General</c:formatCode>
                <c:ptCount val="3"/>
                <c:pt idx="0">
                  <c:v>0.9</c:v>
                </c:pt>
                <c:pt idx="1">
                  <c:v>0.6</c:v>
                </c:pt>
                <c:pt idx="2">
                  <c:v>0.67500000000000004</c:v>
                </c:pt>
              </c:numCache>
            </c:numRef>
          </c:val>
        </c:ser>
        <c:marker val="1"/>
        <c:axId val="98506240"/>
        <c:axId val="98508160"/>
      </c:lineChart>
      <c:catAx>
        <c:axId val="985062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8508160"/>
        <c:crosses val="autoZero"/>
        <c:auto val="1"/>
        <c:lblAlgn val="ctr"/>
        <c:lblOffset val="100"/>
      </c:catAx>
      <c:valAx>
        <c:axId val="98508160"/>
        <c:scaling>
          <c:orientation val="minMax"/>
          <c:max val="1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850624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900" b="1" i="0" u="none" strike="noStrike" baseline="0"/>
              <a:t>Средний балл по истории по результатам ГИА 2011 г</a:t>
            </a:r>
            <a:endParaRPr lang="ru-RU" sz="900"/>
          </a:p>
        </c:rich>
      </c:tx>
    </c:title>
    <c:plotArea>
      <c:layout>
        <c:manualLayout>
          <c:layoutTarget val="inner"/>
          <c:xMode val="edge"/>
          <c:yMode val="edge"/>
          <c:x val="0.12961777812171513"/>
          <c:y val="0.21285916725198081"/>
          <c:w val="0.64520600772569281"/>
          <c:h val="0.59010313851613616"/>
        </c:manualLayout>
      </c:layout>
      <c:barChart>
        <c:barDir val="col"/>
        <c:grouping val="clustered"/>
        <c:ser>
          <c:idx val="0"/>
          <c:order val="0"/>
          <c:tx>
            <c:strRef>
              <c:f>'[6]итоги ПУ'!$V$3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'[6]итоги ПУ'!$U$4:$U$6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'[6]итоги ПУ'!$V$4:$V$6</c:f>
              <c:numCache>
                <c:formatCode>General</c:formatCode>
                <c:ptCount val="3"/>
                <c:pt idx="0">
                  <c:v>0.6</c:v>
                </c:pt>
                <c:pt idx="1">
                  <c:v>0.41</c:v>
                </c:pt>
                <c:pt idx="2">
                  <c:v>0.47</c:v>
                </c:pt>
              </c:numCache>
            </c:numRef>
          </c:val>
        </c:ser>
        <c:axId val="98541568"/>
        <c:axId val="98543488"/>
      </c:barChart>
      <c:lineChart>
        <c:grouping val="standard"/>
        <c:ser>
          <c:idx val="1"/>
          <c:order val="1"/>
          <c:tx>
            <c:strRef>
              <c:f>'[6]итоги ПУ'!$W$3</c:f>
              <c:strCache>
                <c:ptCount val="1"/>
                <c:pt idx="0">
                  <c:v>2010г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'[6]итоги ПУ'!$U$4:$U$6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'[6]итоги ПУ'!$W$4:$W$6</c:f>
              <c:numCache>
                <c:formatCode>General</c:formatCode>
                <c:ptCount val="3"/>
                <c:pt idx="0">
                  <c:v>0.56999999999999995</c:v>
                </c:pt>
                <c:pt idx="1">
                  <c:v>0.43</c:v>
                </c:pt>
                <c:pt idx="2">
                  <c:v>0.47</c:v>
                </c:pt>
              </c:numCache>
            </c:numRef>
          </c:val>
        </c:ser>
        <c:marker val="1"/>
        <c:axId val="98541568"/>
        <c:axId val="98543488"/>
      </c:lineChart>
      <c:catAx>
        <c:axId val="985415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8543488"/>
        <c:crosses val="autoZero"/>
        <c:auto val="1"/>
        <c:lblAlgn val="ctr"/>
        <c:lblOffset val="100"/>
      </c:catAx>
      <c:valAx>
        <c:axId val="9854348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854156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2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Рейтинг ОУ Поволжского управления по итогам ГИА 2011 по  обществознанию  выпускников 9 классов</a:t>
            </a:r>
          </a:p>
        </c:rich>
      </c:tx>
      <c:layout>
        <c:manualLayout>
          <c:xMode val="edge"/>
          <c:yMode val="edge"/>
          <c:x val="0.18986531714336663"/>
          <c:y val="3.491272716385737E-2"/>
        </c:manualLayout>
      </c:layout>
    </c:title>
    <c:plotArea>
      <c:layout>
        <c:manualLayout>
          <c:layoutTarget val="inner"/>
          <c:xMode val="edge"/>
          <c:yMode val="edge"/>
          <c:x val="4.3308164508183908E-2"/>
          <c:y val="0.17634735449735564"/>
          <c:w val="0.96792815907633101"/>
          <c:h val="0.34926984126984373"/>
        </c:manualLayout>
      </c:layout>
      <c:barChart>
        <c:barDir val="col"/>
        <c:grouping val="clustered"/>
        <c:ser>
          <c:idx val="0"/>
          <c:order val="0"/>
          <c:tx>
            <c:strRef>
              <c:f>'22'!$C$2</c:f>
              <c:strCache>
                <c:ptCount val="1"/>
                <c:pt idx="0">
                  <c:v>средний балл</c:v>
                </c:pt>
              </c:strCache>
            </c:strRef>
          </c:tx>
          <c:dLbls>
            <c:showVal val="1"/>
          </c:dLbls>
          <c:cat>
            <c:strRef>
              <c:f>'22'!$A$3:$A$22</c:f>
              <c:strCache>
                <c:ptCount val="20"/>
                <c:pt idx="0">
                  <c:v>Ровно-Владимировская ООШ</c:v>
                </c:pt>
                <c:pt idx="1">
                  <c:v>МОУ гимназия №1</c:v>
                </c:pt>
                <c:pt idx="2">
                  <c:v>МОУ СОШ №3</c:v>
                </c:pt>
                <c:pt idx="3">
                  <c:v>Черновская СОШ</c:v>
                </c:pt>
                <c:pt idx="4">
                  <c:v>МОУ ООШ №21</c:v>
                </c:pt>
                <c:pt idx="5">
                  <c:v>Рощинская СОШ "ОЦ"</c:v>
                </c:pt>
                <c:pt idx="6">
                  <c:v>Смышляевская СОШ №3</c:v>
                </c:pt>
                <c:pt idx="7">
                  <c:v>Курумоченская СОШ</c:v>
                </c:pt>
                <c:pt idx="8">
                  <c:v>МОУ СОШ №8 "ОЦ"</c:v>
                </c:pt>
                <c:pt idx="9">
                  <c:v>МОУ СОШ №17</c:v>
                </c:pt>
                <c:pt idx="10">
                  <c:v>МОУ СОШ №5 "ОЦ"</c:v>
                </c:pt>
                <c:pt idx="11">
                  <c:v>Просветская СОШ</c:v>
                </c:pt>
                <c:pt idx="12">
                  <c:v>МОУ ООШ №20</c:v>
                </c:pt>
                <c:pt idx="13">
                  <c:v>Дубово-Уметская СОШ "ОЦ"</c:v>
                </c:pt>
                <c:pt idx="14">
                  <c:v>Верхнеподстепновская СОШ</c:v>
                </c:pt>
                <c:pt idx="15">
                  <c:v>Яблоново-Овражская ООШ</c:v>
                </c:pt>
                <c:pt idx="16">
                  <c:v>МОУ ООШ №4</c:v>
                </c:pt>
                <c:pt idx="17">
                  <c:v>МОУ ООШ №9</c:v>
                </c:pt>
                <c:pt idx="18">
                  <c:v>МОУ ООШ №12</c:v>
                </c:pt>
                <c:pt idx="19">
                  <c:v>Петра-Дубравская СОШ</c:v>
                </c:pt>
              </c:strCache>
            </c:strRef>
          </c:cat>
          <c:val>
            <c:numRef>
              <c:f>'22'!$C$3:$C$22</c:f>
              <c:numCache>
                <c:formatCode>0.00</c:formatCode>
                <c:ptCount val="20"/>
                <c:pt idx="0">
                  <c:v>33</c:v>
                </c:pt>
                <c:pt idx="1">
                  <c:v>33</c:v>
                </c:pt>
                <c:pt idx="2">
                  <c:v>32.636363636363633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30.6</c:v>
                </c:pt>
                <c:pt idx="7">
                  <c:v>30</c:v>
                </c:pt>
                <c:pt idx="8">
                  <c:v>29.75</c:v>
                </c:pt>
                <c:pt idx="9">
                  <c:v>29.47</c:v>
                </c:pt>
                <c:pt idx="10">
                  <c:v>29.142857142857142</c:v>
                </c:pt>
                <c:pt idx="11">
                  <c:v>28</c:v>
                </c:pt>
                <c:pt idx="12">
                  <c:v>28</c:v>
                </c:pt>
                <c:pt idx="13">
                  <c:v>27.5</c:v>
                </c:pt>
                <c:pt idx="14">
                  <c:v>27.222222222222221</c:v>
                </c:pt>
                <c:pt idx="15">
                  <c:v>26.5</c:v>
                </c:pt>
                <c:pt idx="16">
                  <c:v>26.3</c:v>
                </c:pt>
                <c:pt idx="17">
                  <c:v>22.384615384615383</c:v>
                </c:pt>
                <c:pt idx="18">
                  <c:v>21.428571428571427</c:v>
                </c:pt>
                <c:pt idx="19">
                  <c:v>18</c:v>
                </c:pt>
              </c:numCache>
            </c:numRef>
          </c:val>
        </c:ser>
        <c:dLbls>
          <c:showVal val="1"/>
        </c:dLbls>
        <c:gapWidth val="80"/>
        <c:axId val="104626432"/>
        <c:axId val="104632320"/>
      </c:barChart>
      <c:lineChart>
        <c:grouping val="standard"/>
        <c:ser>
          <c:idx val="1"/>
          <c:order val="1"/>
          <c:tx>
            <c:strRef>
              <c:f>'22'!$P$2</c:f>
              <c:strCache>
                <c:ptCount val="1"/>
              </c:strCache>
            </c:strRef>
          </c:tx>
          <c:dLbls>
            <c:delete val="1"/>
          </c:dLbls>
          <c:cat>
            <c:strRef>
              <c:f>'22'!$A$3:$A$22</c:f>
              <c:strCache>
                <c:ptCount val="20"/>
                <c:pt idx="0">
                  <c:v>Ровно-Владимировская ООШ</c:v>
                </c:pt>
                <c:pt idx="1">
                  <c:v>МОУ гимназия №1</c:v>
                </c:pt>
                <c:pt idx="2">
                  <c:v>МОУ СОШ №3</c:v>
                </c:pt>
                <c:pt idx="3">
                  <c:v>Черновская СОШ</c:v>
                </c:pt>
                <c:pt idx="4">
                  <c:v>МОУ ООШ №21</c:v>
                </c:pt>
                <c:pt idx="5">
                  <c:v>Рощинская СОШ "ОЦ"</c:v>
                </c:pt>
                <c:pt idx="6">
                  <c:v>Смышляевская СОШ №3</c:v>
                </c:pt>
                <c:pt idx="7">
                  <c:v>Курумоченская СОШ</c:v>
                </c:pt>
                <c:pt idx="8">
                  <c:v>МОУ СОШ №8 "ОЦ"</c:v>
                </c:pt>
                <c:pt idx="9">
                  <c:v>МОУ СОШ №17</c:v>
                </c:pt>
                <c:pt idx="10">
                  <c:v>МОУ СОШ №5 "ОЦ"</c:v>
                </c:pt>
                <c:pt idx="11">
                  <c:v>Просветская СОШ</c:v>
                </c:pt>
                <c:pt idx="12">
                  <c:v>МОУ ООШ №20</c:v>
                </c:pt>
                <c:pt idx="13">
                  <c:v>Дубово-Уметская СОШ "ОЦ"</c:v>
                </c:pt>
                <c:pt idx="14">
                  <c:v>Верхнеподстепновская СОШ</c:v>
                </c:pt>
                <c:pt idx="15">
                  <c:v>Яблоново-Овражская ООШ</c:v>
                </c:pt>
                <c:pt idx="16">
                  <c:v>МОУ ООШ №4</c:v>
                </c:pt>
                <c:pt idx="17">
                  <c:v>МОУ ООШ №9</c:v>
                </c:pt>
                <c:pt idx="18">
                  <c:v>МОУ ООШ №12</c:v>
                </c:pt>
                <c:pt idx="19">
                  <c:v>Петра-Дубравская СОШ</c:v>
                </c:pt>
              </c:strCache>
            </c:strRef>
          </c:cat>
          <c:val>
            <c:numRef>
              <c:f>'22'!$P$3:$P$22</c:f>
              <c:numCache>
                <c:formatCode>0.0</c:formatCode>
                <c:ptCount val="20"/>
                <c:pt idx="0">
                  <c:v>29.2</c:v>
                </c:pt>
                <c:pt idx="1">
                  <c:v>29.2</c:v>
                </c:pt>
                <c:pt idx="2">
                  <c:v>29.2</c:v>
                </c:pt>
                <c:pt idx="3">
                  <c:v>29.2</c:v>
                </c:pt>
                <c:pt idx="4">
                  <c:v>29.2</c:v>
                </c:pt>
                <c:pt idx="5">
                  <c:v>29.2</c:v>
                </c:pt>
                <c:pt idx="6">
                  <c:v>29.2</c:v>
                </c:pt>
                <c:pt idx="7">
                  <c:v>29.2</c:v>
                </c:pt>
                <c:pt idx="8">
                  <c:v>29.2</c:v>
                </c:pt>
                <c:pt idx="9">
                  <c:v>29.2</c:v>
                </c:pt>
                <c:pt idx="10">
                  <c:v>29.2</c:v>
                </c:pt>
                <c:pt idx="11">
                  <c:v>29.2</c:v>
                </c:pt>
                <c:pt idx="12">
                  <c:v>29.2</c:v>
                </c:pt>
                <c:pt idx="13">
                  <c:v>29.2</c:v>
                </c:pt>
                <c:pt idx="14">
                  <c:v>29.2</c:v>
                </c:pt>
                <c:pt idx="15">
                  <c:v>29.2</c:v>
                </c:pt>
                <c:pt idx="16">
                  <c:v>29.2</c:v>
                </c:pt>
                <c:pt idx="17">
                  <c:v>29.2</c:v>
                </c:pt>
                <c:pt idx="18">
                  <c:v>29.2</c:v>
                </c:pt>
                <c:pt idx="19">
                  <c:v>29.2</c:v>
                </c:pt>
              </c:numCache>
            </c:numRef>
          </c:val>
        </c:ser>
        <c:dLbls>
          <c:showVal val="1"/>
        </c:dLbls>
        <c:marker val="1"/>
        <c:axId val="104626432"/>
        <c:axId val="104632320"/>
      </c:lineChart>
      <c:catAx>
        <c:axId val="10462643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04632320"/>
        <c:crosses val="autoZero"/>
        <c:auto val="1"/>
        <c:lblAlgn val="ctr"/>
        <c:lblOffset val="100"/>
        <c:tickLblSkip val="1"/>
        <c:tickMarkSkip val="1"/>
      </c:catAx>
      <c:valAx>
        <c:axId val="104632320"/>
        <c:scaling>
          <c:orientation val="minMax"/>
        </c:scaling>
        <c:axPos val="l"/>
        <c:numFmt formatCode="0.0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4626432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Средняя отметка по обществознанию по результатам                 ГИА  2011г.     </a:t>
            </a:r>
            <a:endParaRPr lang="ru-RU"/>
          </a:p>
        </c:rich>
      </c:tx>
      <c:layout>
        <c:manualLayout>
          <c:xMode val="edge"/>
          <c:yMode val="edge"/>
          <c:x val="8.6543601136994802E-2"/>
          <c:y val="3.6961866253204835E-2"/>
        </c:manualLayout>
      </c:layout>
    </c:title>
    <c:plotArea>
      <c:layout>
        <c:manualLayout>
          <c:layoutTarget val="inner"/>
          <c:xMode val="edge"/>
          <c:yMode val="edge"/>
          <c:x val="0.10020463543752026"/>
          <c:y val="0.2138653614244175"/>
          <c:w val="0.73120067618666362"/>
          <c:h val="0.56377621716204462"/>
        </c:manualLayout>
      </c:layout>
      <c:barChart>
        <c:barDir val="col"/>
        <c:grouping val="clustered"/>
        <c:ser>
          <c:idx val="0"/>
          <c:order val="0"/>
          <c:tx>
            <c:strRef>
              <c:f>'[7]итоги ПУ'!$R$15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'[7]итоги ПУ'!$Q$17:$Q$19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'[7]итоги ПУ'!$R$17:$R$19</c:f>
              <c:numCache>
                <c:formatCode>General</c:formatCode>
                <c:ptCount val="3"/>
                <c:pt idx="0">
                  <c:v>4.05</c:v>
                </c:pt>
                <c:pt idx="1">
                  <c:v>4.32</c:v>
                </c:pt>
                <c:pt idx="2">
                  <c:v>4.16</c:v>
                </c:pt>
              </c:numCache>
            </c:numRef>
          </c:val>
        </c:ser>
        <c:axId val="104670336"/>
        <c:axId val="104672256"/>
      </c:barChart>
      <c:lineChart>
        <c:grouping val="standard"/>
        <c:ser>
          <c:idx val="1"/>
          <c:order val="1"/>
          <c:tx>
            <c:strRef>
              <c:f>'[7]итоги ПУ'!$S$15</c:f>
              <c:strCache>
                <c:ptCount val="1"/>
                <c:pt idx="0">
                  <c:v>2010г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'[7]итоги ПУ'!$Q$17:$Q$19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'[7]итоги ПУ'!$S$17:$S$19</c:f>
              <c:numCache>
                <c:formatCode>General</c:formatCode>
                <c:ptCount val="3"/>
                <c:pt idx="0">
                  <c:v>3.57</c:v>
                </c:pt>
                <c:pt idx="1">
                  <c:v>3.85</c:v>
                </c:pt>
                <c:pt idx="2">
                  <c:v>3.66</c:v>
                </c:pt>
              </c:numCache>
            </c:numRef>
          </c:val>
        </c:ser>
        <c:marker val="1"/>
        <c:axId val="104670336"/>
        <c:axId val="104672256"/>
      </c:lineChart>
      <c:catAx>
        <c:axId val="1046703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4672256"/>
        <c:crosses val="autoZero"/>
        <c:auto val="1"/>
        <c:lblAlgn val="ctr"/>
        <c:lblOffset val="100"/>
      </c:catAx>
      <c:valAx>
        <c:axId val="104672256"/>
        <c:scaling>
          <c:orientation val="minMax"/>
          <c:min val="2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4670336"/>
        <c:crosses val="autoZero"/>
        <c:crossBetween val="between"/>
        <c:majorUnit val="0.5"/>
        <c:minorUnit val="0.5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Качество знаний по обществознанию по результатам             ГИА 2011 г. </a:t>
            </a:r>
            <a:endParaRPr lang="ru-RU"/>
          </a:p>
        </c:rich>
      </c:tx>
      <c:layout>
        <c:manualLayout>
          <c:xMode val="edge"/>
          <c:yMode val="edge"/>
          <c:x val="0.12731914893617041"/>
          <c:y val="6.6429599525865718E-2"/>
        </c:manualLayout>
      </c:layout>
    </c:title>
    <c:plotArea>
      <c:layout>
        <c:manualLayout>
          <c:layoutTarget val="inner"/>
          <c:xMode val="edge"/>
          <c:yMode val="edge"/>
          <c:x val="0.11811045959680568"/>
          <c:y val="0.21890324207694847"/>
          <c:w val="0.72162014854526169"/>
          <c:h val="0.58077768748657643"/>
        </c:manualLayout>
      </c:layout>
      <c:barChart>
        <c:barDir val="col"/>
        <c:grouping val="clustered"/>
        <c:ser>
          <c:idx val="0"/>
          <c:order val="0"/>
          <c:tx>
            <c:strRef>
              <c:f>'[7]итоги ПУ'!$R$26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'[7]итоги ПУ'!$Q$28:$Q$30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'[7]итоги ПУ'!$R$28:$R$30</c:f>
              <c:numCache>
                <c:formatCode>General</c:formatCode>
                <c:ptCount val="3"/>
                <c:pt idx="0">
                  <c:v>0.82899999999999996</c:v>
                </c:pt>
                <c:pt idx="1">
                  <c:v>0.96699999999999997</c:v>
                </c:pt>
                <c:pt idx="2">
                  <c:v>0.88800000000000001</c:v>
                </c:pt>
              </c:numCache>
            </c:numRef>
          </c:val>
        </c:ser>
        <c:axId val="104684928"/>
        <c:axId val="104691200"/>
      </c:barChart>
      <c:lineChart>
        <c:grouping val="standard"/>
        <c:ser>
          <c:idx val="1"/>
          <c:order val="1"/>
          <c:tx>
            <c:strRef>
              <c:f>'[7]итоги ПУ'!$S$26</c:f>
              <c:strCache>
                <c:ptCount val="1"/>
                <c:pt idx="0">
                  <c:v>2010г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'[7]итоги ПУ'!$Q$28:$Q$30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'[7]итоги ПУ'!$S$28:$S$30</c:f>
              <c:numCache>
                <c:formatCode>General</c:formatCode>
                <c:ptCount val="3"/>
                <c:pt idx="0">
                  <c:v>0.6</c:v>
                </c:pt>
                <c:pt idx="1">
                  <c:v>0.78300000000000003</c:v>
                </c:pt>
                <c:pt idx="2">
                  <c:v>0.63500000000000001</c:v>
                </c:pt>
              </c:numCache>
            </c:numRef>
          </c:val>
        </c:ser>
        <c:marker val="1"/>
        <c:axId val="104684928"/>
        <c:axId val="104691200"/>
      </c:lineChart>
      <c:catAx>
        <c:axId val="1046849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4691200"/>
        <c:crosses val="autoZero"/>
        <c:auto val="1"/>
        <c:lblAlgn val="ctr"/>
        <c:lblOffset val="100"/>
      </c:catAx>
      <c:valAx>
        <c:axId val="104691200"/>
        <c:scaling>
          <c:orientation val="minMax"/>
          <c:max val="1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468492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Уровень обученности по обществознанию по результатам    ГИА 2011 г. </a:t>
            </a:r>
            <a:endParaRPr lang="ru-RU"/>
          </a:p>
        </c:rich>
      </c:tx>
      <c:layout>
        <c:manualLayout>
          <c:xMode val="edge"/>
          <c:yMode val="edge"/>
          <c:x val="0.10160265907565016"/>
          <c:y val="4.6604416083677276E-2"/>
        </c:manualLayout>
      </c:layout>
    </c:title>
    <c:plotArea>
      <c:layout>
        <c:manualLayout>
          <c:layoutTarget val="inner"/>
          <c:xMode val="edge"/>
          <c:yMode val="edge"/>
          <c:x val="0.12822918411794382"/>
          <c:y val="0.2179804963403984"/>
          <c:w val="0.70852381750153992"/>
          <c:h val="0.64195634082325059"/>
        </c:manualLayout>
      </c:layout>
      <c:barChart>
        <c:barDir val="col"/>
        <c:grouping val="clustered"/>
        <c:ser>
          <c:idx val="0"/>
          <c:order val="0"/>
          <c:tx>
            <c:strRef>
              <c:f>'[7]итоги ПУ'!$R$54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'[7]итоги ПУ'!$Q$56:$Q$58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'[7]итоги ПУ'!$R$56:$R$58</c:f>
              <c:numCache>
                <c:formatCode>General</c:formatCode>
                <c:ptCount val="3"/>
                <c:pt idx="0">
                  <c:v>0.98799999999999999</c:v>
                </c:pt>
                <c:pt idx="1">
                  <c:v>1</c:v>
                </c:pt>
                <c:pt idx="2">
                  <c:v>0.99299999999999999</c:v>
                </c:pt>
              </c:numCache>
            </c:numRef>
          </c:val>
        </c:ser>
        <c:axId val="104716160"/>
        <c:axId val="104722432"/>
      </c:barChart>
      <c:lineChart>
        <c:grouping val="stacked"/>
        <c:ser>
          <c:idx val="1"/>
          <c:order val="1"/>
          <c:tx>
            <c:strRef>
              <c:f>'[7]итоги ПУ'!$S$54</c:f>
              <c:strCache>
                <c:ptCount val="1"/>
                <c:pt idx="0">
                  <c:v>2010г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'[7]итоги ПУ'!$Q$56:$Q$58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'[7]итоги ПУ'!$S$56:$S$58</c:f>
              <c:numCache>
                <c:formatCode>General</c:formatCode>
                <c:ptCount val="3"/>
                <c:pt idx="0">
                  <c:v>1</c:v>
                </c:pt>
                <c:pt idx="1">
                  <c:v>0.97799999999999998</c:v>
                </c:pt>
                <c:pt idx="2">
                  <c:v>0.98499999999999999</c:v>
                </c:pt>
              </c:numCache>
            </c:numRef>
          </c:val>
        </c:ser>
        <c:marker val="1"/>
        <c:axId val="104716160"/>
        <c:axId val="104722432"/>
      </c:lineChart>
      <c:catAx>
        <c:axId val="1047161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4722432"/>
        <c:crosses val="autoZero"/>
        <c:auto val="1"/>
        <c:lblAlgn val="ctr"/>
        <c:lblOffset val="100"/>
      </c:catAx>
      <c:valAx>
        <c:axId val="104722432"/>
        <c:scaling>
          <c:orientation val="minMax"/>
          <c:max val="1"/>
          <c:min val="0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4716160"/>
        <c:crosses val="autoZero"/>
        <c:crossBetween val="between"/>
        <c:majorUnit val="0.2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Форма сдачи ГИА выпускниками 9 классов общеобразовательных учереждений Поволжского управления в 2011 году</a:t>
            </a:r>
          </a:p>
        </c:rich>
      </c:tx>
      <c:layout>
        <c:manualLayout>
          <c:xMode val="edge"/>
          <c:yMode val="edge"/>
          <c:x val="0.10623081531389952"/>
          <c:y val="1.98300283286121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600818833162742E-2"/>
          <c:y val="0.16233558623868635"/>
          <c:w val="0.92016376663254851"/>
          <c:h val="0.43437204910293403"/>
        </c:manualLayout>
      </c:layout>
      <c:barChart>
        <c:barDir val="col"/>
        <c:grouping val="percentStacked"/>
        <c:ser>
          <c:idx val="0"/>
          <c:order val="0"/>
          <c:tx>
            <c:strRef>
              <c:f>'3'!$C$6</c:f>
              <c:strCache>
                <c:ptCount val="1"/>
                <c:pt idx="0">
                  <c:v>в новой форме</c:v>
                </c:pt>
              </c:strCache>
            </c:strRef>
          </c:tx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50000">
                  <a:srgbClr val="0000FF"/>
                </a:gs>
                <a:gs pos="100000">
                  <a:srgbClr val="00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3175">
              <a:solidFill>
                <a:srgbClr val="3366FF"/>
              </a:solidFill>
              <a:prstDash val="solid"/>
            </a:ln>
          </c:spPr>
          <c:cat>
            <c:strRef>
              <c:f>'3'!$A$7:$A$46</c:f>
              <c:strCache>
                <c:ptCount val="40"/>
                <c:pt idx="0">
                  <c:v>МОУ  гимназия  №1</c:v>
                </c:pt>
                <c:pt idx="1">
                  <c:v>МОУ СОШ № 3</c:v>
                </c:pt>
                <c:pt idx="2">
                  <c:v>МОУ ООШ № 4</c:v>
                </c:pt>
                <c:pt idx="3">
                  <c:v>МОУ СОШ № 5 "ОЦ"</c:v>
                </c:pt>
                <c:pt idx="4">
                  <c:v>МОУ ООШ № 6</c:v>
                </c:pt>
                <c:pt idx="5">
                  <c:v>МОУ СОШ № 7 с углубленным изучением отдельных предметов "ОЦ"</c:v>
                </c:pt>
                <c:pt idx="6">
                  <c:v>МОУ СОШ № 8 "ОЦ"</c:v>
                </c:pt>
                <c:pt idx="7">
                  <c:v>МОУ ООШ № 9</c:v>
                </c:pt>
                <c:pt idx="8">
                  <c:v>МОУ ООШ № 11</c:v>
                </c:pt>
                <c:pt idx="9">
                  <c:v>МОУ ООШ № 12</c:v>
                </c:pt>
                <c:pt idx="10">
                  <c:v>МОУ ООШ № 13</c:v>
                </c:pt>
                <c:pt idx="11">
                  <c:v>МОУ ООШ № 15</c:v>
                </c:pt>
                <c:pt idx="12">
                  <c:v>МОУ СОШ № 17
(дневное отделение)</c:v>
                </c:pt>
                <c:pt idx="13">
                  <c:v>МОУ ООШ № 18</c:v>
                </c:pt>
                <c:pt idx="14">
                  <c:v>МОУ ООШ № 19</c:v>
                </c:pt>
                <c:pt idx="15">
                  <c:v>МОУ ООШ № 20</c:v>
                </c:pt>
                <c:pt idx="16">
                  <c:v>МОУ ООШ № 21</c:v>
                </c:pt>
                <c:pt idx="17">
                  <c:v>МОУ СОШ № 17
(вечернее отделение)</c:v>
                </c:pt>
                <c:pt idx="18">
                  <c:v>МСКОУ "Перспектива"</c:v>
                </c:pt>
                <c:pt idx="19">
                  <c:v>Верхнеподстепновская ООШ</c:v>
                </c:pt>
                <c:pt idx="20">
                  <c:v>Воскресенская СОШ</c:v>
                </c:pt>
                <c:pt idx="21">
                  <c:v>Дубово-Уметская СОШ "ОЦ"</c:v>
                </c:pt>
                <c:pt idx="22">
                  <c:v>Журавлевская ООШ</c:v>
                </c:pt>
                <c:pt idx="23">
                  <c:v>Курумоченская СОШ</c:v>
                </c:pt>
                <c:pt idx="24">
                  <c:v>Лопатинская СОШ "ОЦ"</c:v>
                </c:pt>
                <c:pt idx="25">
                  <c:v>Октябрьская ООШ</c:v>
                </c:pt>
                <c:pt idx="26">
                  <c:v>Петра-Дубравская СОШ</c:v>
                </c:pt>
                <c:pt idx="27">
                  <c:v>Подъем-Михайловская СОШ "ОЦ"</c:v>
                </c:pt>
                <c:pt idx="28">
                  <c:v>Просветская СОШ</c:v>
                </c:pt>
                <c:pt idx="29">
                  <c:v>Ровно-Владимировская ООШ</c:v>
                </c:pt>
                <c:pt idx="30">
                  <c:v>Рождественская СОШ</c:v>
                </c:pt>
                <c:pt idx="31">
                  <c:v>Рощинская СОШ "ОЦ"</c:v>
                </c:pt>
                <c:pt idx="32">
                  <c:v>Смышляевская ООШ №2</c:v>
                </c:pt>
                <c:pt idx="33">
                  <c:v>Смышляевская СОШ №1 "ОЦ"</c:v>
                </c:pt>
                <c:pt idx="34">
                  <c:v>Смышляевская СОШ №3</c:v>
                </c:pt>
                <c:pt idx="35">
                  <c:v>Спиридоновская СОШ</c:v>
                </c:pt>
                <c:pt idx="36">
                  <c:v>Сухо-Вязовская СОШ</c:v>
                </c:pt>
                <c:pt idx="37">
                  <c:v>Черновская СОШ</c:v>
                </c:pt>
                <c:pt idx="38">
                  <c:v>Чернореченская СОШ</c:v>
                </c:pt>
                <c:pt idx="39">
                  <c:v>Яблоново-Овражская ООШ</c:v>
                </c:pt>
              </c:strCache>
            </c:strRef>
          </c:cat>
          <c:val>
            <c:numRef>
              <c:f>'3'!$C$7:$C$46</c:f>
              <c:numCache>
                <c:formatCode>General</c:formatCode>
                <c:ptCount val="40"/>
                <c:pt idx="0">
                  <c:v>68</c:v>
                </c:pt>
                <c:pt idx="1">
                  <c:v>78</c:v>
                </c:pt>
                <c:pt idx="2">
                  <c:v>38</c:v>
                </c:pt>
                <c:pt idx="3">
                  <c:v>107</c:v>
                </c:pt>
                <c:pt idx="4">
                  <c:v>52</c:v>
                </c:pt>
                <c:pt idx="5">
                  <c:v>98</c:v>
                </c:pt>
                <c:pt idx="6">
                  <c:v>77</c:v>
                </c:pt>
                <c:pt idx="7">
                  <c:v>25</c:v>
                </c:pt>
                <c:pt idx="8">
                  <c:v>34</c:v>
                </c:pt>
                <c:pt idx="9">
                  <c:v>11</c:v>
                </c:pt>
                <c:pt idx="10">
                  <c:v>7</c:v>
                </c:pt>
                <c:pt idx="11">
                  <c:v>37</c:v>
                </c:pt>
                <c:pt idx="12">
                  <c:v>43</c:v>
                </c:pt>
                <c:pt idx="13">
                  <c:v>49</c:v>
                </c:pt>
                <c:pt idx="14">
                  <c:v>26</c:v>
                </c:pt>
                <c:pt idx="15">
                  <c:v>65</c:v>
                </c:pt>
                <c:pt idx="16">
                  <c:v>51</c:v>
                </c:pt>
                <c:pt idx="17">
                  <c:v>12</c:v>
                </c:pt>
                <c:pt idx="19">
                  <c:v>13</c:v>
                </c:pt>
                <c:pt idx="20">
                  <c:v>18</c:v>
                </c:pt>
                <c:pt idx="21">
                  <c:v>38</c:v>
                </c:pt>
                <c:pt idx="22">
                  <c:v>8</c:v>
                </c:pt>
                <c:pt idx="23">
                  <c:v>46</c:v>
                </c:pt>
                <c:pt idx="24">
                  <c:v>32</c:v>
                </c:pt>
                <c:pt idx="25">
                  <c:v>2</c:v>
                </c:pt>
                <c:pt idx="26">
                  <c:v>30</c:v>
                </c:pt>
                <c:pt idx="27">
                  <c:v>13</c:v>
                </c:pt>
                <c:pt idx="28">
                  <c:v>24</c:v>
                </c:pt>
                <c:pt idx="29">
                  <c:v>6</c:v>
                </c:pt>
                <c:pt idx="30">
                  <c:v>33</c:v>
                </c:pt>
                <c:pt idx="31">
                  <c:v>110</c:v>
                </c:pt>
                <c:pt idx="32">
                  <c:v>19</c:v>
                </c:pt>
                <c:pt idx="33">
                  <c:v>76</c:v>
                </c:pt>
                <c:pt idx="34">
                  <c:v>62</c:v>
                </c:pt>
                <c:pt idx="35">
                  <c:v>12</c:v>
                </c:pt>
                <c:pt idx="36">
                  <c:v>22</c:v>
                </c:pt>
                <c:pt idx="37">
                  <c:v>21</c:v>
                </c:pt>
                <c:pt idx="38">
                  <c:v>22</c:v>
                </c:pt>
                <c:pt idx="39">
                  <c:v>14</c:v>
                </c:pt>
              </c:numCache>
            </c:numRef>
          </c:val>
        </c:ser>
        <c:ser>
          <c:idx val="1"/>
          <c:order val="1"/>
          <c:tx>
            <c:strRef>
              <c:f>'3'!$E$6</c:f>
              <c:strCache>
                <c:ptCount val="1"/>
                <c:pt idx="0">
                  <c:v>в традиционной форме</c:v>
                </c:pt>
              </c:strCache>
            </c:strRef>
          </c:tx>
          <c:spPr>
            <a:gradFill flip="none" rotWithShape="1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10800000" scaled="1"/>
              <a:tileRect/>
            </a:gradFill>
          </c:spPr>
          <c:cat>
            <c:strRef>
              <c:f>'3'!$A$7:$A$46</c:f>
              <c:strCache>
                <c:ptCount val="40"/>
                <c:pt idx="0">
                  <c:v>МОУ  гимназия  №1</c:v>
                </c:pt>
                <c:pt idx="1">
                  <c:v>МОУ СОШ № 3</c:v>
                </c:pt>
                <c:pt idx="2">
                  <c:v>МОУ ООШ № 4</c:v>
                </c:pt>
                <c:pt idx="3">
                  <c:v>МОУ СОШ № 5 "ОЦ"</c:v>
                </c:pt>
                <c:pt idx="4">
                  <c:v>МОУ ООШ № 6</c:v>
                </c:pt>
                <c:pt idx="5">
                  <c:v>МОУ СОШ № 7 с углубленным изучением отдельных предметов "ОЦ"</c:v>
                </c:pt>
                <c:pt idx="6">
                  <c:v>МОУ СОШ № 8 "ОЦ"</c:v>
                </c:pt>
                <c:pt idx="7">
                  <c:v>МОУ ООШ № 9</c:v>
                </c:pt>
                <c:pt idx="8">
                  <c:v>МОУ ООШ № 11</c:v>
                </c:pt>
                <c:pt idx="9">
                  <c:v>МОУ ООШ № 12</c:v>
                </c:pt>
                <c:pt idx="10">
                  <c:v>МОУ ООШ № 13</c:v>
                </c:pt>
                <c:pt idx="11">
                  <c:v>МОУ ООШ № 15</c:v>
                </c:pt>
                <c:pt idx="12">
                  <c:v>МОУ СОШ № 17
(дневное отделение)</c:v>
                </c:pt>
                <c:pt idx="13">
                  <c:v>МОУ ООШ № 18</c:v>
                </c:pt>
                <c:pt idx="14">
                  <c:v>МОУ ООШ № 19</c:v>
                </c:pt>
                <c:pt idx="15">
                  <c:v>МОУ ООШ № 20</c:v>
                </c:pt>
                <c:pt idx="16">
                  <c:v>МОУ ООШ № 21</c:v>
                </c:pt>
                <c:pt idx="17">
                  <c:v>МОУ СОШ № 17
(вечернее отделение)</c:v>
                </c:pt>
                <c:pt idx="18">
                  <c:v>МСКОУ "Перспектива"</c:v>
                </c:pt>
                <c:pt idx="19">
                  <c:v>Верхнеподстепновская ООШ</c:v>
                </c:pt>
                <c:pt idx="20">
                  <c:v>Воскресенская СОШ</c:v>
                </c:pt>
                <c:pt idx="21">
                  <c:v>Дубово-Уметская СОШ "ОЦ"</c:v>
                </c:pt>
                <c:pt idx="22">
                  <c:v>Журавлевская ООШ</c:v>
                </c:pt>
                <c:pt idx="23">
                  <c:v>Курумоченская СОШ</c:v>
                </c:pt>
                <c:pt idx="24">
                  <c:v>Лопатинская СОШ "ОЦ"</c:v>
                </c:pt>
                <c:pt idx="25">
                  <c:v>Октябрьская ООШ</c:v>
                </c:pt>
                <c:pt idx="26">
                  <c:v>Петра-Дубравская СОШ</c:v>
                </c:pt>
                <c:pt idx="27">
                  <c:v>Подъем-Михайловская СОШ "ОЦ"</c:v>
                </c:pt>
                <c:pt idx="28">
                  <c:v>Просветская СОШ</c:v>
                </c:pt>
                <c:pt idx="29">
                  <c:v>Ровно-Владимировская ООШ</c:v>
                </c:pt>
                <c:pt idx="30">
                  <c:v>Рождественская СОШ</c:v>
                </c:pt>
                <c:pt idx="31">
                  <c:v>Рощинская СОШ "ОЦ"</c:v>
                </c:pt>
                <c:pt idx="32">
                  <c:v>Смышляевская ООШ №2</c:v>
                </c:pt>
                <c:pt idx="33">
                  <c:v>Смышляевская СОШ №1 "ОЦ"</c:v>
                </c:pt>
                <c:pt idx="34">
                  <c:v>Смышляевская СОШ №3</c:v>
                </c:pt>
                <c:pt idx="35">
                  <c:v>Спиридоновская СОШ</c:v>
                </c:pt>
                <c:pt idx="36">
                  <c:v>Сухо-Вязовская СОШ</c:v>
                </c:pt>
                <c:pt idx="37">
                  <c:v>Черновская СОШ</c:v>
                </c:pt>
                <c:pt idx="38">
                  <c:v>Чернореченская СОШ</c:v>
                </c:pt>
                <c:pt idx="39">
                  <c:v>Яблоново-Овражская ООШ</c:v>
                </c:pt>
              </c:strCache>
            </c:strRef>
          </c:cat>
          <c:val>
            <c:numRef>
              <c:f>'3'!$E$7:$E$46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4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10">
                  <c:v>5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3</c:v>
                </c:pt>
                <c:pt idx="18">
                  <c:v>20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</c:numCache>
            </c:numRef>
          </c:val>
        </c:ser>
        <c:gapWidth val="80"/>
        <c:overlap val="100"/>
        <c:axId val="140584448"/>
        <c:axId val="140615680"/>
      </c:barChart>
      <c:catAx>
        <c:axId val="140584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0615680"/>
        <c:crosses val="autoZero"/>
        <c:auto val="1"/>
        <c:lblAlgn val="ctr"/>
        <c:lblOffset val="100"/>
        <c:tickLblSkip val="1"/>
        <c:tickMarkSkip val="1"/>
      </c:catAx>
      <c:valAx>
        <c:axId val="140615680"/>
        <c:scaling>
          <c:orientation val="minMax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0584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68987768545839"/>
          <c:y val="0.10124645892351392"/>
          <c:w val="0.3261493081020963"/>
          <c:h val="3.222517157026789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Средний балл по  обществознанию по результатам ГИА 2011 г.</a:t>
            </a:r>
            <a:endParaRPr lang="ru-RU" sz="1000"/>
          </a:p>
        </c:rich>
      </c:tx>
    </c:title>
    <c:plotArea>
      <c:layout>
        <c:manualLayout>
          <c:layoutTarget val="inner"/>
          <c:xMode val="edge"/>
          <c:yMode val="edge"/>
          <c:x val="9.289470172160684E-2"/>
          <c:y val="0.18573260403518271"/>
          <c:w val="0.76296124107148122"/>
          <c:h val="0.61769549798642176"/>
        </c:manualLayout>
      </c:layout>
      <c:barChart>
        <c:barDir val="col"/>
        <c:grouping val="clustered"/>
        <c:ser>
          <c:idx val="0"/>
          <c:order val="0"/>
          <c:tx>
            <c:v>2011г</c:v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'[7]итоги ПУ'!$U$4:$U$6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'[7]итоги ПУ'!$V$4:$V$6</c:f>
              <c:numCache>
                <c:formatCode>General</c:formatCode>
                <c:ptCount val="3"/>
                <c:pt idx="0">
                  <c:v>0.7</c:v>
                </c:pt>
                <c:pt idx="1">
                  <c:v>0.77</c:v>
                </c:pt>
                <c:pt idx="2">
                  <c:v>0.73</c:v>
                </c:pt>
              </c:numCache>
            </c:numRef>
          </c:val>
        </c:ser>
        <c:axId val="104927616"/>
        <c:axId val="104929536"/>
      </c:barChart>
      <c:lineChart>
        <c:grouping val="standard"/>
        <c:ser>
          <c:idx val="1"/>
          <c:order val="1"/>
          <c:tx>
            <c:v>2010г</c:v>
          </c:tx>
          <c:marker>
            <c:spPr>
              <a:solidFill>
                <a:srgbClr val="FF0000"/>
              </a:solidFill>
            </c:spPr>
          </c:marker>
          <c:cat>
            <c:strRef>
              <c:f>'[7]итоги ПУ'!$U$4:$U$6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'[7]итоги ПУ'!$W$4:$W$6</c:f>
              <c:numCache>
                <c:formatCode>General</c:formatCode>
                <c:ptCount val="3"/>
                <c:pt idx="0">
                  <c:v>0.57999999999999996</c:v>
                </c:pt>
                <c:pt idx="1">
                  <c:v>0.64</c:v>
                </c:pt>
                <c:pt idx="2">
                  <c:v>0.6</c:v>
                </c:pt>
              </c:numCache>
            </c:numRef>
          </c:val>
        </c:ser>
        <c:marker val="1"/>
        <c:axId val="104927616"/>
        <c:axId val="104929536"/>
      </c:lineChart>
      <c:catAx>
        <c:axId val="1049276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4929536"/>
        <c:crosses val="autoZero"/>
        <c:auto val="1"/>
        <c:lblAlgn val="ctr"/>
        <c:lblOffset val="100"/>
      </c:catAx>
      <c:valAx>
        <c:axId val="104929536"/>
        <c:scaling>
          <c:orientation val="minMax"/>
          <c:max val="0.9"/>
          <c:min val="0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4927616"/>
        <c:crosses val="autoZero"/>
        <c:crossBetween val="between"/>
        <c:majorUnit val="0.2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2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Рейтинг ОУ Поволжского управления по итогам ГИА 2011 по  географии выпускников 9 классов</a:t>
            </a:r>
          </a:p>
        </c:rich>
      </c:tx>
      <c:layout>
        <c:manualLayout>
          <c:xMode val="edge"/>
          <c:yMode val="edge"/>
          <c:x val="0.19255765619147044"/>
          <c:y val="1.4552014078267343E-2"/>
        </c:manualLayout>
      </c:layout>
    </c:title>
    <c:plotArea>
      <c:layout>
        <c:manualLayout>
          <c:layoutTarget val="inner"/>
          <c:xMode val="edge"/>
          <c:yMode val="edge"/>
          <c:x val="3.1494472377763212E-2"/>
          <c:y val="8.6497338168109728E-2"/>
          <c:w val="0.96792815907633101"/>
          <c:h val="0.45138918061813776"/>
        </c:manualLayout>
      </c:layout>
      <c:barChart>
        <c:barDir val="col"/>
        <c:grouping val="clustered"/>
        <c:ser>
          <c:idx val="0"/>
          <c:order val="0"/>
          <c:tx>
            <c:strRef>
              <c:f>'23'!$C$2</c:f>
              <c:strCache>
                <c:ptCount val="1"/>
                <c:pt idx="0">
                  <c:v>средний балл</c:v>
                </c:pt>
              </c:strCache>
            </c:strRef>
          </c:tx>
          <c:dLbls>
            <c:showVal val="1"/>
          </c:dLbls>
          <c:cat>
            <c:strRef>
              <c:f>'23'!$A$3:$A$11</c:f>
              <c:strCache>
                <c:ptCount val="9"/>
                <c:pt idx="0">
                  <c:v>Курумоченская СОШ</c:v>
                </c:pt>
                <c:pt idx="1">
                  <c:v>Рощинская СОШ "ОЦ"</c:v>
                </c:pt>
                <c:pt idx="2">
                  <c:v>МОУ ООШ №6</c:v>
                </c:pt>
                <c:pt idx="3">
                  <c:v>Смышляевская СОШ №3</c:v>
                </c:pt>
                <c:pt idx="4">
                  <c:v>Подъем-Михайловская СОШ "ОЦ"</c:v>
                </c:pt>
                <c:pt idx="5">
                  <c:v>МОУ ООШ №9</c:v>
                </c:pt>
                <c:pt idx="6">
                  <c:v>Верхнеподстепновская ООШ</c:v>
                </c:pt>
                <c:pt idx="7">
                  <c:v>МОУ ООШ №19</c:v>
                </c:pt>
                <c:pt idx="8">
                  <c:v>МОУ СОШ №8 "ОЦ"</c:v>
                </c:pt>
              </c:strCache>
            </c:strRef>
          </c:cat>
          <c:val>
            <c:numRef>
              <c:f>'23'!$C$3:$C$11</c:f>
              <c:numCache>
                <c:formatCode>0.00</c:formatCode>
                <c:ptCount val="9"/>
                <c:pt idx="0">
                  <c:v>30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25</c:v>
                </c:pt>
                <c:pt idx="6">
                  <c:v>23.5</c:v>
                </c:pt>
                <c:pt idx="7">
                  <c:v>22.333333333333332</c:v>
                </c:pt>
                <c:pt idx="8">
                  <c:v>17.90909090909091</c:v>
                </c:pt>
              </c:numCache>
            </c:numRef>
          </c:val>
        </c:ser>
        <c:dLbls>
          <c:showVal val="1"/>
        </c:dLbls>
        <c:gapWidth val="80"/>
        <c:axId val="104946304"/>
        <c:axId val="104948096"/>
      </c:barChart>
      <c:lineChart>
        <c:grouping val="standard"/>
        <c:ser>
          <c:idx val="1"/>
          <c:order val="1"/>
          <c:tx>
            <c:strRef>
              <c:f>'23'!$P$2</c:f>
              <c:strCache>
                <c:ptCount val="1"/>
              </c:strCache>
            </c:strRef>
          </c:tx>
          <c:cat>
            <c:strRef>
              <c:f>'23'!$A$3:$A$11</c:f>
              <c:strCache>
                <c:ptCount val="9"/>
                <c:pt idx="0">
                  <c:v>Курумоченская СОШ</c:v>
                </c:pt>
                <c:pt idx="1">
                  <c:v>Рощинская СОШ "ОЦ"</c:v>
                </c:pt>
                <c:pt idx="2">
                  <c:v>МОУ ООШ №6</c:v>
                </c:pt>
                <c:pt idx="3">
                  <c:v>Смышляевская СОШ №3</c:v>
                </c:pt>
                <c:pt idx="4">
                  <c:v>Подъем-Михайловская СОШ "ОЦ"</c:v>
                </c:pt>
                <c:pt idx="5">
                  <c:v>МОУ ООШ №9</c:v>
                </c:pt>
                <c:pt idx="6">
                  <c:v>Верхнеподстепновская ООШ</c:v>
                </c:pt>
                <c:pt idx="7">
                  <c:v>МОУ ООШ №19</c:v>
                </c:pt>
                <c:pt idx="8">
                  <c:v>МОУ СОШ №8 "ОЦ"</c:v>
                </c:pt>
              </c:strCache>
            </c:strRef>
          </c:cat>
          <c:val>
            <c:numRef>
              <c:f>'23'!$P$3:$P$11</c:f>
              <c:numCache>
                <c:formatCode>0.0</c:formatCode>
                <c:ptCount val="9"/>
                <c:pt idx="0">
                  <c:v>20.5</c:v>
                </c:pt>
                <c:pt idx="1">
                  <c:v>20.5</c:v>
                </c:pt>
                <c:pt idx="2">
                  <c:v>20.5</c:v>
                </c:pt>
                <c:pt idx="3">
                  <c:v>20.5</c:v>
                </c:pt>
                <c:pt idx="4">
                  <c:v>20.5</c:v>
                </c:pt>
                <c:pt idx="5">
                  <c:v>20.5</c:v>
                </c:pt>
                <c:pt idx="6">
                  <c:v>20.5</c:v>
                </c:pt>
                <c:pt idx="7">
                  <c:v>20.5</c:v>
                </c:pt>
                <c:pt idx="8">
                  <c:v>20.5</c:v>
                </c:pt>
              </c:numCache>
            </c:numRef>
          </c:val>
        </c:ser>
        <c:marker val="1"/>
        <c:axId val="104946304"/>
        <c:axId val="104948096"/>
      </c:lineChart>
      <c:catAx>
        <c:axId val="10494630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04948096"/>
        <c:crosses val="autoZero"/>
        <c:auto val="1"/>
        <c:lblAlgn val="ctr"/>
        <c:lblOffset val="100"/>
        <c:tickLblSkip val="1"/>
        <c:tickMarkSkip val="1"/>
      </c:catAx>
      <c:valAx>
        <c:axId val="104948096"/>
        <c:scaling>
          <c:orientation val="minMax"/>
        </c:scaling>
        <c:axPos val="l"/>
        <c:numFmt formatCode="0.0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4946304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Средняя отметка по географии по результатам ГИА 2011 г. </a:t>
            </a:r>
            <a:endParaRPr lang="ru-RU"/>
          </a:p>
        </c:rich>
      </c:tx>
      <c:layout>
        <c:manualLayout>
          <c:xMode val="edge"/>
          <c:yMode val="edge"/>
          <c:x val="0.15987277014102091"/>
          <c:y val="7.8078078078078081E-2"/>
        </c:manualLayout>
      </c:layout>
    </c:title>
    <c:plotArea>
      <c:layout>
        <c:manualLayout>
          <c:layoutTarget val="inner"/>
          <c:xMode val="edge"/>
          <c:yMode val="edge"/>
          <c:x val="0.10020463543752026"/>
          <c:y val="0.2138653614244175"/>
          <c:w val="0.73120067618666362"/>
          <c:h val="0.56377621716204462"/>
        </c:manualLayout>
      </c:layout>
      <c:barChart>
        <c:barDir val="col"/>
        <c:grouping val="clustered"/>
        <c:ser>
          <c:idx val="0"/>
          <c:order val="0"/>
          <c:tx>
            <c:strRef>
              <c:f>'[8]итоги ПУ'!$R$13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'[8]итоги ПУ'!$Q$15:$Q$17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'[8]итоги ПУ'!$R$15:$R$17</c:f>
              <c:numCache>
                <c:formatCode>General</c:formatCode>
                <c:ptCount val="3"/>
                <c:pt idx="0">
                  <c:v>3.63</c:v>
                </c:pt>
                <c:pt idx="1">
                  <c:v>4.3099999999999996</c:v>
                </c:pt>
                <c:pt idx="2">
                  <c:v>3.97</c:v>
                </c:pt>
              </c:numCache>
            </c:numRef>
          </c:val>
        </c:ser>
        <c:axId val="104974208"/>
        <c:axId val="104975744"/>
      </c:barChart>
      <c:lineChart>
        <c:grouping val="standard"/>
        <c:ser>
          <c:idx val="1"/>
          <c:order val="1"/>
          <c:tx>
            <c:strRef>
              <c:f>'[8]итоги ПУ'!$S$13</c:f>
              <c:strCache>
                <c:ptCount val="1"/>
                <c:pt idx="0">
                  <c:v>2010г</c:v>
                </c:pt>
              </c:strCache>
            </c:strRef>
          </c:tx>
          <c:cat>
            <c:strRef>
              <c:f>'[8]итоги ПУ'!$Q$15:$Q$17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'[8]итоги ПУ'!$S$15:$S$17</c:f>
              <c:numCache>
                <c:formatCode>General</c:formatCode>
                <c:ptCount val="3"/>
                <c:pt idx="0">
                  <c:v>3.44</c:v>
                </c:pt>
                <c:pt idx="1">
                  <c:v>3.97</c:v>
                </c:pt>
                <c:pt idx="2">
                  <c:v>3.65</c:v>
                </c:pt>
              </c:numCache>
            </c:numRef>
          </c:val>
        </c:ser>
        <c:marker val="1"/>
        <c:axId val="104974208"/>
        <c:axId val="104975744"/>
      </c:lineChart>
      <c:catAx>
        <c:axId val="1049742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4975744"/>
        <c:crosses val="autoZero"/>
        <c:auto val="1"/>
        <c:lblAlgn val="ctr"/>
        <c:lblOffset val="100"/>
      </c:catAx>
      <c:valAx>
        <c:axId val="104975744"/>
        <c:scaling>
          <c:orientation val="minMax"/>
          <c:min val="2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4974208"/>
        <c:crosses val="autoZero"/>
        <c:crossBetween val="between"/>
        <c:majorUnit val="0.5"/>
        <c:minorUnit val="0.5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Качество знаний  по географии по результатам ГИА 2011 г.</a:t>
            </a:r>
            <a:endParaRPr lang="ru-RU"/>
          </a:p>
        </c:rich>
      </c:tx>
      <c:layout>
        <c:manualLayout>
          <c:xMode val="edge"/>
          <c:yMode val="edge"/>
          <c:x val="0.16987234042553193"/>
          <c:y val="6.6429418742585997E-2"/>
        </c:manualLayout>
      </c:layout>
    </c:title>
    <c:plotArea>
      <c:layout>
        <c:manualLayout>
          <c:layoutTarget val="inner"/>
          <c:xMode val="edge"/>
          <c:yMode val="edge"/>
          <c:x val="0.11811045959680568"/>
          <c:y val="0.21890324207694847"/>
          <c:w val="0.72162014854526169"/>
          <c:h val="0.58077768748657643"/>
        </c:manualLayout>
      </c:layout>
      <c:barChart>
        <c:barDir val="col"/>
        <c:grouping val="clustered"/>
        <c:ser>
          <c:idx val="0"/>
          <c:order val="0"/>
          <c:tx>
            <c:strRef>
              <c:f>'[8]итоги ПУ'!$R$35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'[8]итоги ПУ'!$Q$37:$Q$39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'[8]итоги ПУ'!$R$37:$R$39</c:f>
              <c:numCache>
                <c:formatCode>General</c:formatCode>
                <c:ptCount val="3"/>
                <c:pt idx="0">
                  <c:v>0.5</c:v>
                </c:pt>
                <c:pt idx="1">
                  <c:v>0.81</c:v>
                </c:pt>
                <c:pt idx="2">
                  <c:v>0.65600000000000003</c:v>
                </c:pt>
              </c:numCache>
            </c:numRef>
          </c:val>
        </c:ser>
        <c:axId val="105267584"/>
        <c:axId val="105269120"/>
      </c:barChart>
      <c:lineChart>
        <c:grouping val="standard"/>
        <c:ser>
          <c:idx val="1"/>
          <c:order val="1"/>
          <c:tx>
            <c:strRef>
              <c:f>'[8]итоги ПУ'!$S$35</c:f>
              <c:strCache>
                <c:ptCount val="1"/>
                <c:pt idx="0">
                  <c:v>2010г</c:v>
                </c:pt>
              </c:strCache>
            </c:strRef>
          </c:tx>
          <c:cat>
            <c:strRef>
              <c:f>'[8]итоги ПУ'!$Q$37:$Q$39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'[8]итоги ПУ'!$S$37:$S$39</c:f>
              <c:numCache>
                <c:formatCode>General</c:formatCode>
                <c:ptCount val="3"/>
                <c:pt idx="0">
                  <c:v>0.44</c:v>
                </c:pt>
                <c:pt idx="1">
                  <c:v>0.85299999999999998</c:v>
                </c:pt>
                <c:pt idx="2">
                  <c:v>0.60699999999999998</c:v>
                </c:pt>
              </c:numCache>
            </c:numRef>
          </c:val>
        </c:ser>
        <c:marker val="1"/>
        <c:axId val="105267584"/>
        <c:axId val="105269120"/>
      </c:lineChart>
      <c:catAx>
        <c:axId val="1052675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269120"/>
        <c:crosses val="autoZero"/>
        <c:auto val="1"/>
        <c:lblAlgn val="ctr"/>
        <c:lblOffset val="100"/>
      </c:catAx>
      <c:valAx>
        <c:axId val="10526912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26758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Уровень обученности  по географии по результатам ГИА 2011г.</a:t>
            </a:r>
            <a:endParaRPr lang="ru-RU"/>
          </a:p>
        </c:rich>
      </c:tx>
      <c:layout>
        <c:manualLayout>
          <c:xMode val="edge"/>
          <c:yMode val="edge"/>
          <c:x val="0.10160272519126599"/>
          <c:y val="8.1300813008130079E-2"/>
        </c:manualLayout>
      </c:layout>
    </c:title>
    <c:plotArea>
      <c:layout>
        <c:manualLayout>
          <c:layoutTarget val="inner"/>
          <c:xMode val="edge"/>
          <c:yMode val="edge"/>
          <c:x val="0.12822918411794382"/>
          <c:y val="0.2179804963403984"/>
          <c:w val="0.70852381750153992"/>
          <c:h val="0.64195634082325059"/>
        </c:manualLayout>
      </c:layout>
      <c:barChart>
        <c:barDir val="col"/>
        <c:grouping val="clustered"/>
        <c:ser>
          <c:idx val="0"/>
          <c:order val="0"/>
          <c:tx>
            <c:strRef>
              <c:f>'[8]итоги ПУ'!$R$43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'[8]итоги ПУ'!$Q$45:$Q$47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'[8]итоги ПУ'!$R$45:$R$47</c:f>
              <c:numCache>
                <c:formatCode>General</c:formatCode>
                <c:ptCount val="3"/>
                <c:pt idx="0">
                  <c:v>1</c:v>
                </c:pt>
                <c:pt idx="1">
                  <c:v>0.94</c:v>
                </c:pt>
                <c:pt idx="2">
                  <c:v>0.96899999999999997</c:v>
                </c:pt>
              </c:numCache>
            </c:numRef>
          </c:val>
        </c:ser>
        <c:axId val="105298560"/>
        <c:axId val="105308544"/>
      </c:barChart>
      <c:lineChart>
        <c:grouping val="stacked"/>
        <c:ser>
          <c:idx val="1"/>
          <c:order val="1"/>
          <c:tx>
            <c:strRef>
              <c:f>'[8]итоги ПУ'!$S$43</c:f>
              <c:strCache>
                <c:ptCount val="1"/>
                <c:pt idx="0">
                  <c:v>2010г</c:v>
                </c:pt>
              </c:strCache>
            </c:strRef>
          </c:tx>
          <c:cat>
            <c:strRef>
              <c:f>'[8]итоги ПУ'!$Q$45:$Q$47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'[8]итоги ПУ'!$S$45:$S$47</c:f>
              <c:numCache>
                <c:formatCode>General</c:formatCode>
                <c:ptCount val="3"/>
                <c:pt idx="0">
                  <c:v>0.92</c:v>
                </c:pt>
                <c:pt idx="1">
                  <c:v>0.97099999999999997</c:v>
                </c:pt>
                <c:pt idx="2">
                  <c:v>0.94</c:v>
                </c:pt>
              </c:numCache>
            </c:numRef>
          </c:val>
        </c:ser>
        <c:marker val="1"/>
        <c:axId val="105298560"/>
        <c:axId val="105308544"/>
      </c:lineChart>
      <c:catAx>
        <c:axId val="1052985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308544"/>
        <c:crosses val="autoZero"/>
        <c:auto val="1"/>
        <c:lblAlgn val="ctr"/>
        <c:lblOffset val="100"/>
      </c:catAx>
      <c:valAx>
        <c:axId val="105308544"/>
        <c:scaling>
          <c:orientation val="minMax"/>
          <c:max val="1"/>
          <c:min val="0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29856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baseline="0"/>
              <a:t>Средний балл по  географии по результатам ГИА 2011 г.</a:t>
            </a:r>
            <a:endParaRPr lang="ru-RU" sz="1000"/>
          </a:p>
        </c:rich>
      </c:tx>
    </c:title>
    <c:plotArea>
      <c:layout>
        <c:manualLayout>
          <c:layoutTarget val="inner"/>
          <c:xMode val="edge"/>
          <c:yMode val="edge"/>
          <c:x val="9.5719560478669807E-2"/>
          <c:y val="0.17167492072540705"/>
          <c:w val="0.72995173272832858"/>
          <c:h val="0.62278452749967794"/>
        </c:manualLayout>
      </c:layout>
      <c:barChart>
        <c:barDir val="col"/>
        <c:grouping val="clustered"/>
        <c:ser>
          <c:idx val="0"/>
          <c:order val="0"/>
          <c:tx>
            <c:strRef>
              <c:f>'[8]итоги ПУ'!$V$3</c:f>
              <c:strCache>
                <c:ptCount val="1"/>
                <c:pt idx="0">
                  <c:v>2011г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'[8]итоги ПУ'!$U$4:$U$6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'[8]итоги ПУ'!$V$4:$V$6</c:f>
              <c:numCache>
                <c:formatCode>General</c:formatCode>
                <c:ptCount val="3"/>
                <c:pt idx="0">
                  <c:v>0.6</c:v>
                </c:pt>
                <c:pt idx="1">
                  <c:v>0.78</c:v>
                </c:pt>
                <c:pt idx="2">
                  <c:v>0.69</c:v>
                </c:pt>
              </c:numCache>
            </c:numRef>
          </c:val>
        </c:ser>
        <c:axId val="105321600"/>
        <c:axId val="105323136"/>
      </c:barChart>
      <c:lineChart>
        <c:grouping val="standard"/>
        <c:ser>
          <c:idx val="1"/>
          <c:order val="1"/>
          <c:tx>
            <c:strRef>
              <c:f>'[8]итоги ПУ'!$W$3</c:f>
              <c:strCache>
                <c:ptCount val="1"/>
                <c:pt idx="0">
                  <c:v>2010г</c:v>
                </c:pt>
              </c:strCache>
            </c:strRef>
          </c:tx>
          <c:cat>
            <c:strRef>
              <c:f>'[8]итоги ПУ'!$U$4:$U$6</c:f>
              <c:strCache>
                <c:ptCount val="3"/>
                <c:pt idx="0">
                  <c:v>г.о.Новокуйбышевск</c:v>
                </c:pt>
                <c:pt idx="1">
                  <c:v>м.р. Волжский</c:v>
                </c:pt>
                <c:pt idx="2">
                  <c:v>Поволжское управление</c:v>
                </c:pt>
              </c:strCache>
            </c:strRef>
          </c:cat>
          <c:val>
            <c:numRef>
              <c:f>'[8]итоги ПУ'!$W$4:$W$6</c:f>
              <c:numCache>
                <c:formatCode>General</c:formatCode>
                <c:ptCount val="3"/>
                <c:pt idx="0">
                  <c:v>0.55000000000000004</c:v>
                </c:pt>
                <c:pt idx="1">
                  <c:v>0.7</c:v>
                </c:pt>
                <c:pt idx="2">
                  <c:v>0.61</c:v>
                </c:pt>
              </c:numCache>
            </c:numRef>
          </c:val>
        </c:ser>
        <c:marker val="1"/>
        <c:axId val="105321600"/>
        <c:axId val="105323136"/>
      </c:lineChart>
      <c:catAx>
        <c:axId val="1053216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323136"/>
        <c:crosses val="autoZero"/>
        <c:auto val="1"/>
        <c:lblAlgn val="ctr"/>
        <c:lblOffset val="100"/>
      </c:catAx>
      <c:valAx>
        <c:axId val="105323136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32160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алгебра, 8 аппеляций</a:t>
            </a:r>
          </a:p>
        </c:rich>
      </c:tx>
      <c:layout>
        <c:manualLayout>
          <c:xMode val="edge"/>
          <c:yMode val="edge"/>
          <c:x val="0.37251678795505577"/>
          <c:y val="4.03587443946188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238422106547274"/>
          <c:y val="0.17488827531240467"/>
          <c:w val="0.42384140224140682"/>
          <c:h val="0.70852173075280866"/>
        </c:manualLayout>
      </c:layout>
      <c:ofPieChart>
        <c:ofPieType val="bar"/>
        <c:varyColors val="1"/>
        <c:ser>
          <c:idx val="0"/>
          <c:order val="0"/>
          <c:tx>
            <c:strRef>
              <c:f>'24'!$D$14</c:f>
              <c:strCache>
                <c:ptCount val="1"/>
                <c:pt idx="0">
                  <c:v>алгебра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3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353863715964774E-3"/>
                  <c:y val="-0.303154224490267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количество отклоненных аппеляций; 4</a:t>
                    </a:r>
                  </a:p>
                </c:rich>
              </c:tx>
              <c:spPr/>
              <c:dLblPos val="bestFit"/>
              <c:showVal val="1"/>
              <c:showCatNam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 увеличением баллов с увеличением отметки; </a:t>
                    </a:r>
                    <a:r>
                      <a:rPr lang="ru-RU" sz="1000" b="1"/>
                      <a:t>3</a:t>
                    </a:r>
                  </a:p>
                </c:rich>
              </c:tx>
              <c:spPr/>
              <c:dLblPos val="bestFit"/>
            </c:dLbl>
            <c:dLbl>
              <c:idx val="5"/>
              <c:delete val="1"/>
            </c:dLbl>
            <c:dLbl>
              <c:idx val="6"/>
              <c:layout>
                <c:manualLayout>
                  <c:x val="-0.11679317203760839"/>
                  <c:y val="-2.324136171119001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количество удовлетворенных аппеляций; </a:t>
                    </a:r>
                    <a:r>
                      <a:rPr lang="ru-RU" sz="1000" b="1"/>
                      <a:t>4</a:t>
                    </a:r>
                  </a:p>
                </c:rich>
              </c:tx>
              <c:spPr/>
              <c:dLblPos val="bestFit"/>
            </c:dLbl>
            <c:dLblPos val="bestFit"/>
            <c:showVal val="1"/>
            <c:showCatName val="1"/>
            <c:showLeaderLines val="1"/>
          </c:dLbls>
          <c:cat>
            <c:strRef>
              <c:f>'24'!$C$15:$C$20</c:f>
              <c:strCache>
                <c:ptCount val="6"/>
                <c:pt idx="0">
                  <c:v>количество отклоненных аппеляций</c:v>
                </c:pt>
                <c:pt idx="1">
                  <c:v>количество отозванных аппеляций</c:v>
                </c:pt>
                <c:pt idx="2">
                  <c:v>без изменения баллов</c:v>
                </c:pt>
                <c:pt idx="3">
                  <c:v>с увеличением баллов без изменения отметки</c:v>
                </c:pt>
                <c:pt idx="4">
                  <c:v>с увеличением баллов с увеличением отметки</c:v>
                </c:pt>
                <c:pt idx="5">
                  <c:v>с понижением баллов</c:v>
                </c:pt>
              </c:strCache>
            </c:strRef>
          </c:cat>
          <c:val>
            <c:numRef>
              <c:f>'24'!$D$15:$D$20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Val val="1"/>
          <c:showCatName val="1"/>
        </c:dLbls>
        <c:gapWidth val="100"/>
        <c:splitType val="pos"/>
        <c:splitPos val="4"/>
        <c:secondPieSize val="75"/>
        <c:serLines>
          <c:spPr>
            <a:ln w="12700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66" r="0.75000000000000966" t="1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русский язык, 5 аппеляций</a:t>
            </a:r>
          </a:p>
        </c:rich>
      </c:tx>
      <c:layout>
        <c:manualLayout>
          <c:xMode val="edge"/>
          <c:yMode val="edge"/>
          <c:x val="0.34768251830363589"/>
          <c:y val="4.07239819004525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231800393050571"/>
          <c:y val="0.1990950226244344"/>
          <c:w val="0.41887451080889887"/>
          <c:h val="0.70588235294117663"/>
        </c:manualLayout>
      </c:layout>
      <c:ofPieChart>
        <c:ofPieType val="bar"/>
        <c:varyColors val="1"/>
        <c:ser>
          <c:idx val="0"/>
          <c:order val="0"/>
          <c:tx>
            <c:strRef>
              <c:f>'24'!$E$14</c:f>
              <c:strCache>
                <c:ptCount val="1"/>
                <c:pt idx="0">
                  <c:v>русский язык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 увеличением баллов с увеличением отметки; </a:t>
                    </a:r>
                    <a:r>
                      <a:rPr lang="ru-RU" sz="1000" b="1"/>
                      <a:t>4</a:t>
                    </a:r>
                  </a:p>
                </c:rich>
              </c:tx>
              <c:spPr/>
              <c:dLblPos val="bestFit"/>
            </c:dLbl>
            <c:dLbl>
              <c:idx val="5"/>
              <c:delete val="1"/>
            </c:dLbl>
            <c:dLbl>
              <c:idx val="6"/>
              <c:layout>
                <c:manualLayout>
                  <c:x val="0.19578952911431688"/>
                  <c:y val="-0.1449105655822335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количество удовлетворенных аппеляций; </a:t>
                    </a:r>
                    <a:r>
                      <a:rPr lang="ru-RU" sz="1000" b="1"/>
                      <a:t>5</a:t>
                    </a:r>
                  </a:p>
                </c:rich>
              </c:tx>
              <c:spPr/>
              <c:dLblPos val="bestFit"/>
            </c:dLbl>
            <c:dLblPos val="bestFit"/>
            <c:showVal val="1"/>
            <c:showCatName val="1"/>
            <c:showLeaderLines val="1"/>
          </c:dLbls>
          <c:cat>
            <c:strRef>
              <c:f>'24'!$C$15:$C$20</c:f>
              <c:strCache>
                <c:ptCount val="6"/>
                <c:pt idx="0">
                  <c:v>количество отклоненных аппеляций</c:v>
                </c:pt>
                <c:pt idx="1">
                  <c:v>количество отозванных аппеляций</c:v>
                </c:pt>
                <c:pt idx="2">
                  <c:v>без изменения баллов</c:v>
                </c:pt>
                <c:pt idx="3">
                  <c:v>с увеличением баллов без изменения отметки</c:v>
                </c:pt>
                <c:pt idx="4">
                  <c:v>с увеличением баллов с увеличением отметки</c:v>
                </c:pt>
                <c:pt idx="5">
                  <c:v>с понижением баллов</c:v>
                </c:pt>
              </c:strCache>
            </c:strRef>
          </c:cat>
          <c:val>
            <c:numRef>
              <c:f>'24'!$E$15:$E$20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Val val="1"/>
          <c:showCatName val="1"/>
        </c:dLbls>
        <c:gapWidth val="100"/>
        <c:splitType val="pos"/>
        <c:splitPos val="4"/>
        <c:secondPieSize val="75"/>
        <c:serLines>
          <c:spPr>
            <a:ln w="12700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66" r="0.75000000000000966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Сведения о количестве выпускников 9 классов общеобразовательных учреждений Поволжского управления, получивших аттестаты об основном</a:t>
            </a:r>
            <a:r>
              <a:rPr lang="ru-RU" baseline="0"/>
              <a:t> общем образовании</a:t>
            </a:r>
            <a:endParaRPr lang="ru-RU"/>
          </a:p>
        </c:rich>
      </c:tx>
      <c:layout>
        <c:manualLayout>
          <c:xMode val="edge"/>
          <c:yMode val="edge"/>
          <c:x val="0.11185998323036959"/>
          <c:y val="3.20000000000000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754730639010896"/>
          <c:y val="0.18666715277904394"/>
          <c:w val="0.58625375506294031"/>
          <c:h val="0.71466852778262446"/>
        </c:manualLayout>
      </c:layout>
      <c:ofPieChart>
        <c:ofPieType val="bar"/>
        <c:varyColors val="1"/>
        <c:ser>
          <c:idx val="0"/>
          <c:order val="0"/>
          <c:tx>
            <c:strRef>
              <c:f>'25'!$B$12</c:f>
              <c:strCache>
                <c:ptCount val="1"/>
                <c:pt idx="0">
                  <c:v>Поволжское управление ИТОГО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1746450910282826E-3"/>
                  <c:y val="0.16088748906386721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Не получили документ государственного образца об образовании
</a:t>
                    </a:r>
                    <a:r>
                      <a:rPr lang="ru-RU" b="1"/>
                      <a:t>6</a:t>
                    </a:r>
                    <a:r>
                      <a:rPr lang="ru-RU" b="1" baseline="0"/>
                      <a:t> чел;</a:t>
                    </a:r>
                    <a:r>
                      <a:rPr lang="ru-RU" b="1"/>
                      <a:t>
0,4%</a:t>
                    </a:r>
                  </a:p>
                </c:rich>
              </c:tx>
              <c:dLblPos val="bestFit"/>
            </c:dLbl>
            <c:dLbl>
              <c:idx val="1"/>
              <c:tx>
                <c:rich>
                  <a:bodyPr/>
                  <a:lstStyle/>
                  <a:p>
                    <a:r>
                      <a:rPr lang="ru-RU"/>
                      <a:t>в том числе:</a:t>
                    </a:r>
                  </a:p>
                  <a:p>
                    <a:endParaRPr lang="ru-RU"/>
                  </a:p>
                  <a:p>
                    <a:r>
                      <a:rPr lang="ru-RU"/>
                      <a:t>особого образца;
</a:t>
                    </a:r>
                    <a:r>
                      <a:rPr lang="ru-RU" b="1"/>
                      <a:t>55 чел;
3,4%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9.8972940499940766E-4"/>
                  <c:y val="0.12088888888888888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Получили документ государственного образца об образовании;
</a:t>
                    </a:r>
                    <a:r>
                      <a:rPr lang="ru-RU" b="1"/>
                      <a:t>1535чел;
96,5%</a:t>
                    </a:r>
                  </a:p>
                </c:rich>
              </c:tx>
              <c:dLblPos val="bestFit"/>
            </c:dLbl>
            <c:dLbl>
              <c:idx val="3"/>
              <c:layout>
                <c:manualLayout>
                  <c:x val="-0.22797393915504174"/>
                  <c:y val="-7.072064810796288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Количество обучающихся, получивших аттестаты об основном общем образовании;
</a:t>
                    </a:r>
                    <a:r>
                      <a:rPr lang="ru-RU" b="1"/>
                      <a:t>1605чел;
99,6%</a:t>
                    </a:r>
                  </a:p>
                </c:rich>
              </c:tx>
              <c:dLblPos val="bestFit"/>
            </c:dLbl>
            <c:numFmt formatCode="0.0%" sourceLinked="0"/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dLblPos val="bestFit"/>
            <c:showVal val="1"/>
            <c:showCatName val="1"/>
            <c:showPercent val="1"/>
            <c:separator>
</c:separator>
            <c:showLeaderLines val="1"/>
          </c:dLbls>
          <c:cat>
            <c:strRef>
              <c:f>'25'!$C$11:$E$11</c:f>
              <c:strCache>
                <c:ptCount val="3"/>
                <c:pt idx="0">
                  <c:v>Не получили документ государственного образца об образовании</c:v>
                </c:pt>
                <c:pt idx="1">
                  <c:v>в том числе особого образца</c:v>
                </c:pt>
                <c:pt idx="2">
                  <c:v>Получили документ государственного образца об образовании</c:v>
                </c:pt>
              </c:strCache>
            </c:strRef>
          </c:cat>
          <c:val>
            <c:numRef>
              <c:f>'25'!$C$12:$E$12</c:f>
              <c:numCache>
                <c:formatCode>General</c:formatCode>
                <c:ptCount val="3"/>
                <c:pt idx="0">
                  <c:v>6</c:v>
                </c:pt>
                <c:pt idx="1">
                  <c:v>55</c:v>
                </c:pt>
                <c:pt idx="2">
                  <c:v>1605</c:v>
                </c:pt>
              </c:numCache>
            </c:numRef>
          </c:val>
        </c:ser>
        <c:dLbls>
          <c:showVal val="1"/>
          <c:showCatName val="1"/>
          <c:showPercent val="1"/>
        </c:dLbls>
        <c:gapWidth val="100"/>
        <c:splitType val="pos"/>
        <c:splitPos val="2"/>
        <c:secondPieSize val="75"/>
        <c:serLines>
          <c:spPr>
            <a:ln w="12700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888" r="0.75000000000000888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0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Статистика выбора выпускниками 9 классов Поволжского управления учебных предметов для ГИА (в новой форме) в 2011 году</a:t>
            </a:r>
          </a:p>
        </c:rich>
      </c:tx>
      <c:layout>
        <c:manualLayout>
          <c:xMode val="edge"/>
          <c:yMode val="edge"/>
          <c:x val="0.1258823384891172"/>
          <c:y val="3.0861055093455412E-2"/>
        </c:manualLayout>
      </c:layout>
    </c:title>
    <c:plotArea>
      <c:layout>
        <c:manualLayout>
          <c:layoutTarget val="inner"/>
          <c:xMode val="edge"/>
          <c:yMode val="edge"/>
          <c:x val="0.27810255395487227"/>
          <c:y val="0.14958231342357819"/>
          <c:w val="0.48955446503643485"/>
          <c:h val="0.8029965258129077"/>
        </c:manualLayout>
      </c:layout>
      <c:pieChart>
        <c:varyColors val="1"/>
        <c:ser>
          <c:idx val="0"/>
          <c:order val="0"/>
          <c:explosion val="2"/>
          <c:dPt>
            <c:idx val="5"/>
            <c:explosion val="3"/>
          </c:dPt>
          <c:dLbls>
            <c:showCatName val="1"/>
            <c:showPercent val="1"/>
          </c:dLbls>
          <c:cat>
            <c:strRef>
              <c:f>'5'!$E$4:$J$4</c:f>
              <c:strCache>
                <c:ptCount val="6"/>
                <c:pt idx="0">
                  <c:v>биология</c:v>
                </c:pt>
                <c:pt idx="1">
                  <c:v>география</c:v>
                </c:pt>
                <c:pt idx="2">
                  <c:v>история России</c:v>
                </c:pt>
                <c:pt idx="3">
                  <c:v>физика</c:v>
                </c:pt>
                <c:pt idx="4">
                  <c:v>химия</c:v>
                </c:pt>
                <c:pt idx="5">
                  <c:v>обществознание</c:v>
                </c:pt>
              </c:strCache>
            </c:strRef>
          </c:cat>
          <c:val>
            <c:numRef>
              <c:f>'5'!$E$9:$J$9</c:f>
              <c:numCache>
                <c:formatCode>0%</c:formatCode>
                <c:ptCount val="6"/>
                <c:pt idx="0">
                  <c:v>3.7243947858473E-2</c:v>
                </c:pt>
                <c:pt idx="1">
                  <c:v>1.9863438857852266E-2</c:v>
                </c:pt>
                <c:pt idx="2">
                  <c:v>8.6902545003103657E-3</c:v>
                </c:pt>
                <c:pt idx="3">
                  <c:v>2.9174425822470516E-2</c:v>
                </c:pt>
                <c:pt idx="4">
                  <c:v>3.6623215394165118E-2</c:v>
                </c:pt>
                <c:pt idx="5">
                  <c:v>8.8764742396027316E-2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1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Рейтинг ОУ Поволжского управления по итогам ГИА 2011 по алгебре выпускников 9 классов</a:t>
            </a:r>
          </a:p>
        </c:rich>
      </c:tx>
      <c:layout>
        <c:manualLayout>
          <c:xMode val="edge"/>
          <c:yMode val="edge"/>
          <c:x val="0.19557247391717908"/>
          <c:y val="3.826017371483155E-2"/>
        </c:manualLayout>
      </c:layout>
    </c:title>
    <c:plotArea>
      <c:layout>
        <c:manualLayout>
          <c:layoutTarget val="inner"/>
          <c:xMode val="edge"/>
          <c:yMode val="edge"/>
          <c:x val="3.6193593325194555E-2"/>
          <c:y val="4.8550324875148924E-2"/>
          <c:w val="0.96792815907633101"/>
          <c:h val="0.47747619282330661"/>
        </c:manualLayout>
      </c:layout>
      <c:barChart>
        <c:barDir val="col"/>
        <c:grouping val="clustered"/>
        <c:ser>
          <c:idx val="0"/>
          <c:order val="0"/>
          <c:tx>
            <c:strRef>
              <c:f>'8'!$C$2</c:f>
              <c:strCache>
                <c:ptCount val="1"/>
                <c:pt idx="0">
                  <c:v>средний балл</c:v>
                </c:pt>
              </c:strCache>
            </c:strRef>
          </c:tx>
          <c:dLbls>
            <c:dLbl>
              <c:idx val="38"/>
              <c:layout>
                <c:manualLayout>
                  <c:x val="9.5118973613847046E-4"/>
                  <c:y val="5.0211931251036512E-2"/>
                </c:manualLayout>
              </c:layout>
              <c:dLblPos val="ctr"/>
              <c:showVal val="1"/>
            </c:dLbl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dLblPos val="ctr"/>
            <c:showVal val="1"/>
          </c:dLbls>
          <c:cat>
            <c:strRef>
              <c:f>'8'!$A$3:$A$41</c:f>
              <c:strCache>
                <c:ptCount val="39"/>
                <c:pt idx="0">
                  <c:v>МОУ гимназия №1</c:v>
                </c:pt>
                <c:pt idx="1">
                  <c:v>МОУ СОШ №3</c:v>
                </c:pt>
                <c:pt idx="2">
                  <c:v>Октябрьская ООШ</c:v>
                </c:pt>
                <c:pt idx="3">
                  <c:v>Смышляевская СОШ №3</c:v>
                </c:pt>
                <c:pt idx="4">
                  <c:v>МОУ ООШ №21</c:v>
                </c:pt>
                <c:pt idx="5">
                  <c:v>Лопатинская СОШ "ОЦ"</c:v>
                </c:pt>
                <c:pt idx="6">
                  <c:v>Сухо-Вязовская СОШ</c:v>
                </c:pt>
                <c:pt idx="7">
                  <c:v>МОУ ООШ №6</c:v>
                </c:pt>
                <c:pt idx="8">
                  <c:v>МОУ СОШ №19</c:v>
                </c:pt>
                <c:pt idx="9">
                  <c:v>Дубово-Уметская СОШ "ОЦ"</c:v>
                </c:pt>
                <c:pt idx="10">
                  <c:v>Смышляевская СОШ №1 "ОЦ"</c:v>
                </c:pt>
                <c:pt idx="11">
                  <c:v>Воскресенская СОШ</c:v>
                </c:pt>
                <c:pt idx="12">
                  <c:v>Рощинская СОШ "ОЦ"</c:v>
                </c:pt>
                <c:pt idx="13">
                  <c:v>МОУ ООШ №4</c:v>
                </c:pt>
                <c:pt idx="14">
                  <c:v>МОУ ООШ №13</c:v>
                </c:pt>
                <c:pt idx="15">
                  <c:v>МОУ СОШ №8 "ОЦ"</c:v>
                </c:pt>
                <c:pt idx="16">
                  <c:v>МОУ СОШ №7 "ОЦ"</c:v>
                </c:pt>
                <c:pt idx="17">
                  <c:v>МОУ ООШ №18</c:v>
                </c:pt>
                <c:pt idx="18">
                  <c:v>Черновская СОШ</c:v>
                </c:pt>
                <c:pt idx="19">
                  <c:v>Подъем-Михайловская СОШ "ОЦ"</c:v>
                </c:pt>
                <c:pt idx="20">
                  <c:v>МОУ ООШ №15</c:v>
                </c:pt>
                <c:pt idx="21">
                  <c:v>МОУ СОШ №5 "ОЦ"</c:v>
                </c:pt>
                <c:pt idx="22">
                  <c:v>МОУ СОШ №17</c:v>
                </c:pt>
                <c:pt idx="23">
                  <c:v>Верхнеподстепновская ООШ</c:v>
                </c:pt>
                <c:pt idx="24">
                  <c:v>Журавлевская ООШ</c:v>
                </c:pt>
                <c:pt idx="25">
                  <c:v>МОУ ООШ №20</c:v>
                </c:pt>
                <c:pt idx="26">
                  <c:v>Ровно-Владимировская ООШ</c:v>
                </c:pt>
                <c:pt idx="27">
                  <c:v>Курумоченская СОШ</c:v>
                </c:pt>
                <c:pt idx="28">
                  <c:v>Петра-Дубравская СОШ</c:v>
                </c:pt>
                <c:pt idx="29">
                  <c:v>МОУ ООШ №12</c:v>
                </c:pt>
                <c:pt idx="30">
                  <c:v>МОУ ООШ №9</c:v>
                </c:pt>
                <c:pt idx="31">
                  <c:v>Рождественская СОШ</c:v>
                </c:pt>
                <c:pt idx="32">
                  <c:v>МОУ ООШ №11</c:v>
                </c:pt>
                <c:pt idx="33">
                  <c:v>Просветская СОШ</c:v>
                </c:pt>
                <c:pt idx="34">
                  <c:v>Смышляевская ООШ №2</c:v>
                </c:pt>
                <c:pt idx="35">
                  <c:v>Чернореченская СОШ</c:v>
                </c:pt>
                <c:pt idx="36">
                  <c:v>Яблоново-Овражская ООШ</c:v>
                </c:pt>
                <c:pt idx="37">
                  <c:v>Спиридоновская СОШ</c:v>
                </c:pt>
                <c:pt idx="38">
                  <c:v>МОУ СОШ №17 (вечернее отделение)</c:v>
                </c:pt>
              </c:strCache>
            </c:strRef>
          </c:cat>
          <c:val>
            <c:numRef>
              <c:f>'8'!$C$3:$C$41</c:f>
              <c:numCache>
                <c:formatCode>0.00</c:formatCode>
                <c:ptCount val="39"/>
                <c:pt idx="0">
                  <c:v>24.764705882352942</c:v>
                </c:pt>
                <c:pt idx="1">
                  <c:v>23.076923076923077</c:v>
                </c:pt>
                <c:pt idx="2">
                  <c:v>22.5</c:v>
                </c:pt>
                <c:pt idx="3">
                  <c:v>21.725806451612904</c:v>
                </c:pt>
                <c:pt idx="4">
                  <c:v>21.55</c:v>
                </c:pt>
                <c:pt idx="5">
                  <c:v>21.46875</c:v>
                </c:pt>
                <c:pt idx="6">
                  <c:v>21.40909090909091</c:v>
                </c:pt>
                <c:pt idx="7">
                  <c:v>20.576923076923077</c:v>
                </c:pt>
                <c:pt idx="8">
                  <c:v>20</c:v>
                </c:pt>
                <c:pt idx="9">
                  <c:v>20</c:v>
                </c:pt>
                <c:pt idx="10">
                  <c:v>19.960526315789473</c:v>
                </c:pt>
                <c:pt idx="11">
                  <c:v>19.944444444444443</c:v>
                </c:pt>
                <c:pt idx="12">
                  <c:v>19.3</c:v>
                </c:pt>
                <c:pt idx="13">
                  <c:v>19.026315789473685</c:v>
                </c:pt>
                <c:pt idx="14">
                  <c:v>18.857142857142858</c:v>
                </c:pt>
                <c:pt idx="15">
                  <c:v>18.857142857142858</c:v>
                </c:pt>
                <c:pt idx="16">
                  <c:v>18.809999999999999</c:v>
                </c:pt>
                <c:pt idx="17">
                  <c:v>18.693877551020407</c:v>
                </c:pt>
                <c:pt idx="18">
                  <c:v>18.476190476190474</c:v>
                </c:pt>
                <c:pt idx="19">
                  <c:v>18.384615384615383</c:v>
                </c:pt>
                <c:pt idx="20">
                  <c:v>18.27027027027027</c:v>
                </c:pt>
                <c:pt idx="21">
                  <c:v>17.532710280373831</c:v>
                </c:pt>
                <c:pt idx="22">
                  <c:v>17.418604651162791</c:v>
                </c:pt>
                <c:pt idx="23">
                  <c:v>17.384615384615383</c:v>
                </c:pt>
                <c:pt idx="24">
                  <c:v>17</c:v>
                </c:pt>
                <c:pt idx="25">
                  <c:v>16.430769230769229</c:v>
                </c:pt>
                <c:pt idx="26">
                  <c:v>16.333333333333332</c:v>
                </c:pt>
                <c:pt idx="27">
                  <c:v>16.239130434782609</c:v>
                </c:pt>
                <c:pt idx="28">
                  <c:v>16.133333333333333</c:v>
                </c:pt>
                <c:pt idx="29">
                  <c:v>15.818181818181818</c:v>
                </c:pt>
                <c:pt idx="30">
                  <c:v>15.64</c:v>
                </c:pt>
                <c:pt idx="31">
                  <c:v>15.181818181818182</c:v>
                </c:pt>
                <c:pt idx="32">
                  <c:v>14.970588235294118</c:v>
                </c:pt>
                <c:pt idx="33">
                  <c:v>14.708333333333334</c:v>
                </c:pt>
                <c:pt idx="34">
                  <c:v>14.105263157894736</c:v>
                </c:pt>
                <c:pt idx="35">
                  <c:v>13.818181818181818</c:v>
                </c:pt>
                <c:pt idx="36">
                  <c:v>13.285714285714286</c:v>
                </c:pt>
                <c:pt idx="37">
                  <c:v>12.333333333333334</c:v>
                </c:pt>
                <c:pt idx="38">
                  <c:v>3.9166666666666665</c:v>
                </c:pt>
              </c:numCache>
            </c:numRef>
          </c:val>
        </c:ser>
        <c:dLbls>
          <c:showVal val="1"/>
        </c:dLbls>
        <c:gapWidth val="50"/>
        <c:axId val="141970048"/>
        <c:axId val="142935552"/>
      </c:barChart>
      <c:lineChart>
        <c:grouping val="standard"/>
        <c:ser>
          <c:idx val="1"/>
          <c:order val="1"/>
          <c:tx>
            <c:strRef>
              <c:f>'8'!$Q$2</c:f>
              <c:strCache>
                <c:ptCount val="1"/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squar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'8'!$A$3:$A$41</c:f>
              <c:strCache>
                <c:ptCount val="39"/>
                <c:pt idx="0">
                  <c:v>МОУ гимназия №1</c:v>
                </c:pt>
                <c:pt idx="1">
                  <c:v>МОУ СОШ №3</c:v>
                </c:pt>
                <c:pt idx="2">
                  <c:v>Октябрьская ООШ</c:v>
                </c:pt>
                <c:pt idx="3">
                  <c:v>Смышляевская СОШ №3</c:v>
                </c:pt>
                <c:pt idx="4">
                  <c:v>МОУ ООШ №21</c:v>
                </c:pt>
                <c:pt idx="5">
                  <c:v>Лопатинская СОШ "ОЦ"</c:v>
                </c:pt>
                <c:pt idx="6">
                  <c:v>Сухо-Вязовская СОШ</c:v>
                </c:pt>
                <c:pt idx="7">
                  <c:v>МОУ ООШ №6</c:v>
                </c:pt>
                <c:pt idx="8">
                  <c:v>МОУ СОШ №19</c:v>
                </c:pt>
                <c:pt idx="9">
                  <c:v>Дубово-Уметская СОШ "ОЦ"</c:v>
                </c:pt>
                <c:pt idx="10">
                  <c:v>Смышляевская СОШ №1 "ОЦ"</c:v>
                </c:pt>
                <c:pt idx="11">
                  <c:v>Воскресенская СОШ</c:v>
                </c:pt>
                <c:pt idx="12">
                  <c:v>Рощинская СОШ "ОЦ"</c:v>
                </c:pt>
                <c:pt idx="13">
                  <c:v>МОУ ООШ №4</c:v>
                </c:pt>
                <c:pt idx="14">
                  <c:v>МОУ ООШ №13</c:v>
                </c:pt>
                <c:pt idx="15">
                  <c:v>МОУ СОШ №8 "ОЦ"</c:v>
                </c:pt>
                <c:pt idx="16">
                  <c:v>МОУ СОШ №7 "ОЦ"</c:v>
                </c:pt>
                <c:pt idx="17">
                  <c:v>МОУ ООШ №18</c:v>
                </c:pt>
                <c:pt idx="18">
                  <c:v>Черновская СОШ</c:v>
                </c:pt>
                <c:pt idx="19">
                  <c:v>Подъем-Михайловская СОШ "ОЦ"</c:v>
                </c:pt>
                <c:pt idx="20">
                  <c:v>МОУ ООШ №15</c:v>
                </c:pt>
                <c:pt idx="21">
                  <c:v>МОУ СОШ №5 "ОЦ"</c:v>
                </c:pt>
                <c:pt idx="22">
                  <c:v>МОУ СОШ №17</c:v>
                </c:pt>
                <c:pt idx="23">
                  <c:v>Верхнеподстепновская ООШ</c:v>
                </c:pt>
                <c:pt idx="24">
                  <c:v>Журавлевская ООШ</c:v>
                </c:pt>
                <c:pt idx="25">
                  <c:v>МОУ ООШ №20</c:v>
                </c:pt>
                <c:pt idx="26">
                  <c:v>Ровно-Владимировская ООШ</c:v>
                </c:pt>
                <c:pt idx="27">
                  <c:v>Курумоченская СОШ</c:v>
                </c:pt>
                <c:pt idx="28">
                  <c:v>Петра-Дубравская СОШ</c:v>
                </c:pt>
                <c:pt idx="29">
                  <c:v>МОУ ООШ №12</c:v>
                </c:pt>
                <c:pt idx="30">
                  <c:v>МОУ ООШ №9</c:v>
                </c:pt>
                <c:pt idx="31">
                  <c:v>Рождественская СОШ</c:v>
                </c:pt>
                <c:pt idx="32">
                  <c:v>МОУ ООШ №11</c:v>
                </c:pt>
                <c:pt idx="33">
                  <c:v>Просветская СОШ</c:v>
                </c:pt>
                <c:pt idx="34">
                  <c:v>Смышляевская ООШ №2</c:v>
                </c:pt>
                <c:pt idx="35">
                  <c:v>Чернореченская СОШ</c:v>
                </c:pt>
                <c:pt idx="36">
                  <c:v>Яблоново-Овражская ООШ</c:v>
                </c:pt>
                <c:pt idx="37">
                  <c:v>Спиридоновская СОШ</c:v>
                </c:pt>
                <c:pt idx="38">
                  <c:v>МОУ СОШ №17 (вечернее отделение)</c:v>
                </c:pt>
              </c:strCache>
            </c:strRef>
          </c:cat>
          <c:val>
            <c:numRef>
              <c:f>'8'!$Q$3:$Q$41</c:f>
              <c:numCache>
                <c:formatCode>0.0</c:formatCode>
                <c:ptCount val="39"/>
                <c:pt idx="0">
                  <c:v>19.100000000000001</c:v>
                </c:pt>
                <c:pt idx="1">
                  <c:v>19.100000000000001</c:v>
                </c:pt>
                <c:pt idx="2">
                  <c:v>19.100000000000001</c:v>
                </c:pt>
                <c:pt idx="3">
                  <c:v>19.100000000000001</c:v>
                </c:pt>
                <c:pt idx="4">
                  <c:v>19.100000000000001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19.100000000000001</c:v>
                </c:pt>
                <c:pt idx="10">
                  <c:v>19.100000000000001</c:v>
                </c:pt>
                <c:pt idx="11">
                  <c:v>19.100000000000001</c:v>
                </c:pt>
                <c:pt idx="12">
                  <c:v>19.100000000000001</c:v>
                </c:pt>
                <c:pt idx="13">
                  <c:v>19.100000000000001</c:v>
                </c:pt>
                <c:pt idx="14">
                  <c:v>19.100000000000001</c:v>
                </c:pt>
                <c:pt idx="15">
                  <c:v>19.100000000000001</c:v>
                </c:pt>
                <c:pt idx="16">
                  <c:v>19.100000000000001</c:v>
                </c:pt>
                <c:pt idx="17">
                  <c:v>19.100000000000001</c:v>
                </c:pt>
                <c:pt idx="18">
                  <c:v>19.100000000000001</c:v>
                </c:pt>
                <c:pt idx="19">
                  <c:v>19.100000000000001</c:v>
                </c:pt>
                <c:pt idx="20">
                  <c:v>19.100000000000001</c:v>
                </c:pt>
                <c:pt idx="21">
                  <c:v>19.100000000000001</c:v>
                </c:pt>
                <c:pt idx="22">
                  <c:v>19.100000000000001</c:v>
                </c:pt>
                <c:pt idx="23">
                  <c:v>19.100000000000001</c:v>
                </c:pt>
                <c:pt idx="24">
                  <c:v>19.100000000000001</c:v>
                </c:pt>
                <c:pt idx="25">
                  <c:v>19.100000000000001</c:v>
                </c:pt>
                <c:pt idx="26">
                  <c:v>19.100000000000001</c:v>
                </c:pt>
                <c:pt idx="27">
                  <c:v>19.100000000000001</c:v>
                </c:pt>
                <c:pt idx="28">
                  <c:v>19.100000000000001</c:v>
                </c:pt>
                <c:pt idx="29">
                  <c:v>19.100000000000001</c:v>
                </c:pt>
                <c:pt idx="30">
                  <c:v>19.100000000000001</c:v>
                </c:pt>
                <c:pt idx="31">
                  <c:v>19.100000000000001</c:v>
                </c:pt>
                <c:pt idx="32">
                  <c:v>19.100000000000001</c:v>
                </c:pt>
                <c:pt idx="33">
                  <c:v>19.100000000000001</c:v>
                </c:pt>
                <c:pt idx="34">
                  <c:v>19.100000000000001</c:v>
                </c:pt>
                <c:pt idx="35">
                  <c:v>19.100000000000001</c:v>
                </c:pt>
                <c:pt idx="36">
                  <c:v>19.100000000000001</c:v>
                </c:pt>
                <c:pt idx="37">
                  <c:v>19.100000000000001</c:v>
                </c:pt>
                <c:pt idx="38">
                  <c:v>19.100000000000001</c:v>
                </c:pt>
              </c:numCache>
            </c:numRef>
          </c:val>
        </c:ser>
        <c:marker val="1"/>
        <c:axId val="141970048"/>
        <c:axId val="142935552"/>
      </c:lineChart>
      <c:catAx>
        <c:axId val="14197004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42935552"/>
        <c:crosses val="autoZero"/>
        <c:auto val="1"/>
        <c:lblAlgn val="ctr"/>
        <c:lblOffset val="100"/>
        <c:tickLblSkip val="1"/>
        <c:tickMarkSkip val="1"/>
      </c:catAx>
      <c:valAx>
        <c:axId val="142935552"/>
        <c:scaling>
          <c:orientation val="minMax"/>
        </c:scaling>
        <c:axPos val="l"/>
        <c:numFmt formatCode="0.0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41970048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488" r="0.75000000000000488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200"/>
              <a:t>Динамика среднего балла результатов ГИА за 2009-2011 гг.</a:t>
            </a:r>
          </a:p>
        </c:rich>
      </c:tx>
      <c:layout>
        <c:manualLayout>
          <c:xMode val="edge"/>
          <c:yMode val="edge"/>
          <c:x val="2.167744440265491E-2"/>
          <c:y val="4.8592243726543534E-2"/>
        </c:manualLayout>
      </c:layout>
    </c:title>
    <c:plotArea>
      <c:layout>
        <c:manualLayout>
          <c:layoutTarget val="inner"/>
          <c:xMode val="edge"/>
          <c:yMode val="edge"/>
          <c:x val="7.3146569478552387E-2"/>
          <c:y val="0.22990026373570871"/>
          <c:w val="0.90446909342881365"/>
          <c:h val="0.63363877798928292"/>
        </c:manualLayout>
      </c:layout>
      <c:barChart>
        <c:barDir val="col"/>
        <c:grouping val="clustered"/>
        <c:ser>
          <c:idx val="0"/>
          <c:order val="0"/>
          <c:tx>
            <c:strRef>
              <c:f>'9'!$B$3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cat>
            <c:strRef>
              <c:f>'9'!$A$4:$A$6</c:f>
              <c:strCache>
                <c:ptCount val="3"/>
                <c:pt idx="0">
                  <c:v>2011 (max-34 балла)</c:v>
                </c:pt>
                <c:pt idx="1">
                  <c:v>2010 (max-32 балла)</c:v>
                </c:pt>
                <c:pt idx="2">
                  <c:v>2009 (max-30 баллов)</c:v>
                </c:pt>
              </c:strCache>
            </c:strRef>
          </c:cat>
          <c:val>
            <c:numRef>
              <c:f>'9'!$B$4:$B$6</c:f>
              <c:numCache>
                <c:formatCode>0.0</c:formatCode>
                <c:ptCount val="3"/>
                <c:pt idx="0">
                  <c:v>19.100000000000001</c:v>
                </c:pt>
                <c:pt idx="1">
                  <c:v>15.1</c:v>
                </c:pt>
                <c:pt idx="2">
                  <c:v>9.5</c:v>
                </c:pt>
              </c:numCache>
            </c:numRef>
          </c:val>
        </c:ser>
        <c:ser>
          <c:idx val="1"/>
          <c:order val="1"/>
          <c:tx>
            <c:strRef>
              <c:f>'9'!$C$3</c:f>
              <c:strCache>
                <c:ptCount val="1"/>
                <c:pt idx="0">
                  <c:v>м.р. Волжский</c:v>
                </c:pt>
              </c:strCache>
            </c:strRef>
          </c:tx>
          <c:cat>
            <c:strRef>
              <c:f>'9'!$A$4:$A$6</c:f>
              <c:strCache>
                <c:ptCount val="3"/>
                <c:pt idx="0">
                  <c:v>2011 (max-34 балла)</c:v>
                </c:pt>
                <c:pt idx="1">
                  <c:v>2010 (max-32 балла)</c:v>
                </c:pt>
                <c:pt idx="2">
                  <c:v>2009 (max-30 баллов)</c:v>
                </c:pt>
              </c:strCache>
            </c:strRef>
          </c:cat>
          <c:val>
            <c:numRef>
              <c:f>'9'!$C$4:$C$6</c:f>
              <c:numCache>
                <c:formatCode>0.0</c:formatCode>
                <c:ptCount val="3"/>
                <c:pt idx="0">
                  <c:v>18.3</c:v>
                </c:pt>
                <c:pt idx="1">
                  <c:v>13.3</c:v>
                </c:pt>
                <c:pt idx="2">
                  <c:v>7.7</c:v>
                </c:pt>
              </c:numCache>
            </c:numRef>
          </c:val>
        </c:ser>
        <c:axId val="143085952"/>
        <c:axId val="143087488"/>
      </c:barChart>
      <c:lineChart>
        <c:grouping val="standard"/>
        <c:ser>
          <c:idx val="2"/>
          <c:order val="2"/>
          <c:tx>
            <c:strRef>
              <c:f>'9'!$E$3</c:f>
              <c:strCache>
                <c:ptCount val="1"/>
                <c:pt idx="0">
                  <c:v>Самарская область</c:v>
                </c:pt>
              </c:strCache>
            </c:strRef>
          </c:tx>
          <c:cat>
            <c:strRef>
              <c:f>'9'!$A$4:$A$6</c:f>
              <c:strCache>
                <c:ptCount val="3"/>
                <c:pt idx="0">
                  <c:v>2011 (max-34 балла)</c:v>
                </c:pt>
                <c:pt idx="1">
                  <c:v>2010 (max-32 балла)</c:v>
                </c:pt>
                <c:pt idx="2">
                  <c:v>2009 (max-30 баллов)</c:v>
                </c:pt>
              </c:strCache>
            </c:strRef>
          </c:cat>
          <c:val>
            <c:numRef>
              <c:f>'9'!$E$4:$E$6</c:f>
              <c:numCache>
                <c:formatCode>0.0</c:formatCode>
                <c:ptCount val="3"/>
                <c:pt idx="0">
                  <c:v>19.100000000000001</c:v>
                </c:pt>
                <c:pt idx="1">
                  <c:v>14.9</c:v>
                </c:pt>
                <c:pt idx="2">
                  <c:v>10.3</c:v>
                </c:pt>
              </c:numCache>
            </c:numRef>
          </c:val>
        </c:ser>
        <c:marker val="1"/>
        <c:axId val="143085952"/>
        <c:axId val="143087488"/>
      </c:lineChart>
      <c:catAx>
        <c:axId val="143085952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3087488"/>
        <c:crosses val="autoZero"/>
        <c:lblAlgn val="ctr"/>
        <c:lblOffset val="100"/>
        <c:tickLblSkip val="1"/>
        <c:tickMarkSkip val="1"/>
      </c:catAx>
      <c:valAx>
        <c:axId val="143087488"/>
        <c:scaling>
          <c:orientation val="minMax"/>
        </c:scaling>
        <c:axPos val="l"/>
        <c:numFmt formatCode="0.0" sourceLinked="1"/>
        <c:majorTickMark val="cross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30859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1816063335440496"/>
          <c:y val="3.7495387952940613E-2"/>
          <c:w val="0.37131898637041699"/>
          <c:h val="0.33162196948830142"/>
        </c:manualLayout>
      </c:layout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091" r="0.7500000000000091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92" workbookViewId="0"/>
  </sheetViews>
  <pageMargins left="0.59055118110236227" right="0.78740157480314965" top="0.59055118110236227" bottom="0.19685039370078741" header="0.43307086614173229" footer="0.51181102362204722"/>
  <pageSetup paperSize="9" orientation="landscape" horizontalDpi="4294967294" r:id="rId1"/>
  <headerFooter alignWithMargins="0">
    <oddHeader>&amp;R&amp;8&amp;A</oddHeader>
  </headerFooter>
  <drawing r:id="rId2"/>
</chartsheet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0020B58-79EB-4266-89FB-2DB3B993CB6D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ru-RU"/>
        </a:p>
      </dgm:t>
    </dgm:pt>
    <dgm:pt modelId="{9B207DD6-A4C8-42D1-B129-AFFBD3A7BCFE}">
      <dgm:prSet phldrT="[Текст]"/>
      <dgm:spPr/>
      <dgm:t>
        <a:bodyPr/>
        <a:lstStyle/>
        <a:p>
          <a:r>
            <a:rPr lang="ru-RU"/>
            <a:t>Развитие системы внешней оценки качества образования и активность участия выпускников в ГИА</a:t>
          </a:r>
        </a:p>
      </dgm:t>
    </dgm:pt>
    <dgm:pt modelId="{AFF9D06A-9D1B-4E1D-ABE2-4143A266CA1F}" type="parTrans" cxnId="{E579C9E1-65EC-4DC7-9DBB-BDD44DCAF18D}">
      <dgm:prSet/>
      <dgm:spPr/>
      <dgm:t>
        <a:bodyPr/>
        <a:lstStyle/>
        <a:p>
          <a:endParaRPr lang="ru-RU"/>
        </a:p>
      </dgm:t>
    </dgm:pt>
    <dgm:pt modelId="{E696894E-9199-441E-A6D6-78202396996C}" type="sibTrans" cxnId="{E579C9E1-65EC-4DC7-9DBB-BDD44DCAF18D}">
      <dgm:prSet/>
      <dgm:spPr/>
      <dgm:t>
        <a:bodyPr/>
        <a:lstStyle/>
        <a:p>
          <a:endParaRPr lang="ru-RU"/>
        </a:p>
      </dgm:t>
    </dgm:pt>
    <dgm:pt modelId="{5B27C5EF-3A9E-4F98-93B9-24633CE6147A}">
      <dgm:prSet phldrT="[Текст]" custT="1"/>
      <dgm:spPr/>
      <dgm:t>
        <a:bodyPr/>
        <a:lstStyle/>
        <a:p>
          <a:r>
            <a:rPr lang="ru-RU" sz="1300"/>
            <a:t>Общий охват выпускников процедурой итоговой аттестации в форме ГИА – </a:t>
          </a:r>
          <a:r>
            <a:rPr lang="ru-RU" sz="1300" b="0" i="1"/>
            <a:t>доля выпускников общеобразовательных учреждений, участвовавших в ГИА в общем числе выпускников школ Поволжского управления</a:t>
          </a:r>
        </a:p>
      </dgm:t>
    </dgm:pt>
    <dgm:pt modelId="{9B456F0E-4F8E-4E0D-A5DF-DE23E64F452C}" type="parTrans" cxnId="{B82C0ACB-1F27-461D-BB74-7593A6B73D81}">
      <dgm:prSet/>
      <dgm:spPr/>
      <dgm:t>
        <a:bodyPr/>
        <a:lstStyle/>
        <a:p>
          <a:endParaRPr lang="ru-RU"/>
        </a:p>
      </dgm:t>
    </dgm:pt>
    <dgm:pt modelId="{B383914F-65D1-4EAE-89BB-2313A95F9560}" type="sibTrans" cxnId="{B82C0ACB-1F27-461D-BB74-7593A6B73D81}">
      <dgm:prSet/>
      <dgm:spPr/>
      <dgm:t>
        <a:bodyPr/>
        <a:lstStyle/>
        <a:p>
          <a:endParaRPr lang="ru-RU"/>
        </a:p>
      </dgm:t>
    </dgm:pt>
    <dgm:pt modelId="{13CE32BF-AAC3-4FE1-99B0-30812AA50A05}">
      <dgm:prSet phldrT="[Текст]"/>
      <dgm:spPr/>
      <dgm:t>
        <a:bodyPr/>
        <a:lstStyle/>
        <a:p>
          <a:r>
            <a:rPr lang="ru-RU"/>
            <a:t>Уровень освоения образовательного стандарта, успеваемость и качество учебных достижений</a:t>
          </a:r>
        </a:p>
      </dgm:t>
    </dgm:pt>
    <dgm:pt modelId="{8BE515B8-98B5-4878-B7E2-E1DF3E3DD8C8}" type="parTrans" cxnId="{12D3FFDD-9BDE-498D-BF46-26D1478A1B20}">
      <dgm:prSet/>
      <dgm:spPr/>
      <dgm:t>
        <a:bodyPr/>
        <a:lstStyle/>
        <a:p>
          <a:endParaRPr lang="ru-RU"/>
        </a:p>
      </dgm:t>
    </dgm:pt>
    <dgm:pt modelId="{B8BF24F4-74BF-4A4D-93BF-71FE79EDEAC4}" type="sibTrans" cxnId="{12D3FFDD-9BDE-498D-BF46-26D1478A1B20}">
      <dgm:prSet/>
      <dgm:spPr/>
      <dgm:t>
        <a:bodyPr/>
        <a:lstStyle/>
        <a:p>
          <a:endParaRPr lang="ru-RU"/>
        </a:p>
      </dgm:t>
    </dgm:pt>
    <dgm:pt modelId="{2A4821E7-74CC-4B2E-898F-E893C61C93AB}">
      <dgm:prSet phldrT="[Текст]" custT="1"/>
      <dgm:spPr/>
      <dgm:t>
        <a:bodyPr/>
        <a:lstStyle/>
        <a:p>
          <a:r>
            <a:rPr lang="ru-RU" sz="1300"/>
            <a:t>Уровень успеваемости и качество обученности - </a:t>
          </a:r>
          <a:r>
            <a:rPr lang="ru-RU" sz="1300" i="1"/>
            <a:t>распределение отметок в % и средний балл по пятибалльной шкале.</a:t>
          </a:r>
        </a:p>
      </dgm:t>
    </dgm:pt>
    <dgm:pt modelId="{1D35B8B0-456D-4E13-9352-7B7E24F8568A}" type="parTrans" cxnId="{217C59F4-61FF-4CF4-BDBB-310C64FE84A2}">
      <dgm:prSet/>
      <dgm:spPr/>
      <dgm:t>
        <a:bodyPr/>
        <a:lstStyle/>
        <a:p>
          <a:endParaRPr lang="ru-RU"/>
        </a:p>
      </dgm:t>
    </dgm:pt>
    <dgm:pt modelId="{F48A6FF4-EF25-4D80-A1C3-BF358B45F807}" type="sibTrans" cxnId="{217C59F4-61FF-4CF4-BDBB-310C64FE84A2}">
      <dgm:prSet/>
      <dgm:spPr/>
      <dgm:t>
        <a:bodyPr/>
        <a:lstStyle/>
        <a:p>
          <a:endParaRPr lang="ru-RU"/>
        </a:p>
      </dgm:t>
    </dgm:pt>
    <dgm:pt modelId="{FCA61EE4-EDA2-4F91-9016-5BFA2A88DE91}">
      <dgm:prSet phldrT="[Текст]"/>
      <dgm:spPr/>
      <dgm:t>
        <a:bodyPr/>
        <a:lstStyle/>
        <a:p>
          <a:r>
            <a:rPr lang="ru-RU"/>
            <a:t>Соответствие систем внешней и внутренней оценки успеваемости учащихся</a:t>
          </a:r>
        </a:p>
      </dgm:t>
    </dgm:pt>
    <dgm:pt modelId="{0F768A35-7D9A-4FA7-92A6-FCF09C5A07E8}" type="parTrans" cxnId="{2065EEC0-278C-4D0C-94C0-DA97AE7B0E90}">
      <dgm:prSet/>
      <dgm:spPr/>
      <dgm:t>
        <a:bodyPr/>
        <a:lstStyle/>
        <a:p>
          <a:endParaRPr lang="ru-RU"/>
        </a:p>
      </dgm:t>
    </dgm:pt>
    <dgm:pt modelId="{E6878F99-F96A-4EE8-B9E9-8726C0A172B7}" type="sibTrans" cxnId="{2065EEC0-278C-4D0C-94C0-DA97AE7B0E90}">
      <dgm:prSet/>
      <dgm:spPr/>
      <dgm:t>
        <a:bodyPr/>
        <a:lstStyle/>
        <a:p>
          <a:endParaRPr lang="ru-RU"/>
        </a:p>
      </dgm:t>
    </dgm:pt>
    <dgm:pt modelId="{13EEA33A-BBFB-420A-80AA-4EB3E0282F37}">
      <dgm:prSet phldrT="[Текст]" custT="1"/>
      <dgm:spPr/>
      <dgm:t>
        <a:bodyPr/>
        <a:lstStyle/>
        <a:p>
          <a:r>
            <a:rPr lang="ru-RU" sz="1300"/>
            <a:t>Совпадение внешней и текущей (внутренней) отметки по предмету - </a:t>
          </a:r>
          <a:r>
            <a:rPr lang="ru-RU" sz="1300" i="1"/>
            <a:t>доля выпускников экзаменационная и текущая отметка которых совпадает в общем числе выпускников школ Поволжского управления</a:t>
          </a:r>
        </a:p>
      </dgm:t>
    </dgm:pt>
    <dgm:pt modelId="{8E8EF998-D8C4-4386-9970-47501ED608AB}" type="parTrans" cxnId="{110D5166-C381-444A-B3A6-6EE286092525}">
      <dgm:prSet/>
      <dgm:spPr/>
      <dgm:t>
        <a:bodyPr/>
        <a:lstStyle/>
        <a:p>
          <a:endParaRPr lang="ru-RU"/>
        </a:p>
      </dgm:t>
    </dgm:pt>
    <dgm:pt modelId="{E0958026-ACCC-4B40-AEAA-84A5748BE702}" type="sibTrans" cxnId="{110D5166-C381-444A-B3A6-6EE286092525}">
      <dgm:prSet/>
      <dgm:spPr/>
      <dgm:t>
        <a:bodyPr/>
        <a:lstStyle/>
        <a:p>
          <a:endParaRPr lang="ru-RU"/>
        </a:p>
      </dgm:t>
    </dgm:pt>
    <dgm:pt modelId="{CFB9D9A2-AD04-4E3F-BACE-64462FCFBE8C}">
      <dgm:prSet custT="1"/>
      <dgm:spPr/>
      <dgm:t>
        <a:bodyPr/>
        <a:lstStyle/>
        <a:p>
          <a:r>
            <a:rPr lang="ru-RU" sz="1300"/>
            <a:t>Уровень освоения образовательного стандарта - </a:t>
          </a:r>
          <a:r>
            <a:rPr lang="ru-RU" sz="1300" i="1"/>
            <a:t>доля выпускников, преодалевших порог минимального количества баллов по русскому языку и по математике, подтверждающего освоение выпускником основных общеобразовательных программ основного общего образования в 2011 году в общем числе выпускников Поволжского управления.</a:t>
          </a:r>
        </a:p>
      </dgm:t>
    </dgm:pt>
    <dgm:pt modelId="{FDD500EB-66D6-4341-9B61-41358104E5F8}" type="parTrans" cxnId="{05AA6A73-3CE2-4D34-BA4D-7A2AA012E71B}">
      <dgm:prSet/>
      <dgm:spPr/>
      <dgm:t>
        <a:bodyPr/>
        <a:lstStyle/>
        <a:p>
          <a:endParaRPr lang="ru-RU"/>
        </a:p>
      </dgm:t>
    </dgm:pt>
    <dgm:pt modelId="{C6146E3A-7621-4AE4-AE7F-E8CE795A308D}" type="sibTrans" cxnId="{05AA6A73-3CE2-4D34-BA4D-7A2AA012E71B}">
      <dgm:prSet/>
      <dgm:spPr/>
      <dgm:t>
        <a:bodyPr/>
        <a:lstStyle/>
        <a:p>
          <a:endParaRPr lang="ru-RU"/>
        </a:p>
      </dgm:t>
    </dgm:pt>
    <dgm:pt modelId="{FA7CC8C1-8A9E-435A-8BAD-CDD08767855E}">
      <dgm:prSet custT="1"/>
      <dgm:spPr/>
      <dgm:t>
        <a:bodyPr/>
        <a:lstStyle/>
        <a:p>
          <a:r>
            <a:rPr lang="ru-RU" sz="1300"/>
            <a:t>Уровень освоения образовательного стандарта основного общего образования необходимого для получения профильного образования в старшей школе - </a:t>
          </a:r>
          <a:r>
            <a:rPr lang="ru-RU" sz="1300" i="1"/>
            <a:t>доля выпускников, сдавших экзамен по математике/русскому языку с результатом, достаточным для получения профильного образования в старшей школе.</a:t>
          </a:r>
        </a:p>
      </dgm:t>
    </dgm:pt>
    <dgm:pt modelId="{02781E23-D2BE-404E-8C14-824A9048F0E9}" type="parTrans" cxnId="{513D7718-5124-4ED5-BB0A-0231548312CC}">
      <dgm:prSet/>
      <dgm:spPr/>
      <dgm:t>
        <a:bodyPr/>
        <a:lstStyle/>
        <a:p>
          <a:endParaRPr lang="ru-RU"/>
        </a:p>
      </dgm:t>
    </dgm:pt>
    <dgm:pt modelId="{499FD9B9-B74B-4867-A318-51B611538396}" type="sibTrans" cxnId="{513D7718-5124-4ED5-BB0A-0231548312CC}">
      <dgm:prSet/>
      <dgm:spPr/>
      <dgm:t>
        <a:bodyPr/>
        <a:lstStyle/>
        <a:p>
          <a:endParaRPr lang="ru-RU"/>
        </a:p>
      </dgm:t>
    </dgm:pt>
    <dgm:pt modelId="{D2A4CB86-F8A7-4463-8112-49D1B072D3A5}">
      <dgm:prSet/>
      <dgm:spPr/>
      <dgm:t>
        <a:bodyPr/>
        <a:lstStyle/>
        <a:p>
          <a:r>
            <a:rPr lang="ru-RU"/>
            <a:t>Успешность усвоения отдельных дидактических единиц</a:t>
          </a:r>
        </a:p>
      </dgm:t>
    </dgm:pt>
    <dgm:pt modelId="{3AEF2668-8A1B-46B8-AC21-A439D082F8C2}" type="parTrans" cxnId="{73FFB4B8-8D60-40FD-8696-1D2F347A067C}">
      <dgm:prSet/>
      <dgm:spPr/>
      <dgm:t>
        <a:bodyPr/>
        <a:lstStyle/>
        <a:p>
          <a:endParaRPr lang="ru-RU"/>
        </a:p>
      </dgm:t>
    </dgm:pt>
    <dgm:pt modelId="{BE936271-9D9A-4FD4-82F8-95A432263AAA}" type="sibTrans" cxnId="{73FFB4B8-8D60-40FD-8696-1D2F347A067C}">
      <dgm:prSet/>
      <dgm:spPr/>
      <dgm:t>
        <a:bodyPr/>
        <a:lstStyle/>
        <a:p>
          <a:endParaRPr lang="ru-RU"/>
        </a:p>
      </dgm:t>
    </dgm:pt>
    <dgm:pt modelId="{657D8241-8356-477C-9867-6F41C84B7221}">
      <dgm:prSet custT="1"/>
      <dgm:spPr/>
      <dgm:t>
        <a:bodyPr/>
        <a:lstStyle/>
        <a:p>
          <a:r>
            <a:rPr lang="ru-RU" sz="1300"/>
            <a:t>Успешность усвоения отдельных дидактических единиц - </a:t>
          </a:r>
          <a:r>
            <a:rPr lang="ru-RU" sz="1300" i="1"/>
            <a:t>сравнение позадачной решаемости в разрезе отдельных дидактических единиц по каждому учебному предмету (по русскому языку и математике).</a:t>
          </a:r>
        </a:p>
      </dgm:t>
    </dgm:pt>
    <dgm:pt modelId="{6DEEE283-1562-4A77-925E-E63DCA47CF7B}" type="parTrans" cxnId="{36BB6B65-BA2C-4269-BEF3-766892F565B1}">
      <dgm:prSet/>
      <dgm:spPr/>
      <dgm:t>
        <a:bodyPr/>
        <a:lstStyle/>
        <a:p>
          <a:endParaRPr lang="ru-RU"/>
        </a:p>
      </dgm:t>
    </dgm:pt>
    <dgm:pt modelId="{F1103AD5-39C8-486F-9F39-BAEF5660E170}" type="sibTrans" cxnId="{36BB6B65-BA2C-4269-BEF3-766892F565B1}">
      <dgm:prSet/>
      <dgm:spPr/>
      <dgm:t>
        <a:bodyPr/>
        <a:lstStyle/>
        <a:p>
          <a:endParaRPr lang="ru-RU"/>
        </a:p>
      </dgm:t>
    </dgm:pt>
    <dgm:pt modelId="{1281AF01-31F8-4D4A-BEAF-B9D338A9A756}" type="pres">
      <dgm:prSet presAssocID="{00020B58-79EB-4266-89FB-2DB3B993CB6D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ru-RU"/>
        </a:p>
      </dgm:t>
    </dgm:pt>
    <dgm:pt modelId="{A0F061D0-6B0C-4166-A7A5-E714F1B541F8}" type="pres">
      <dgm:prSet presAssocID="{9B207DD6-A4C8-42D1-B129-AFFBD3A7BCFE}" presName="linNode" presStyleCnt="0"/>
      <dgm:spPr/>
    </dgm:pt>
    <dgm:pt modelId="{130C80D0-61B8-471D-A8C2-4F0C0BDAEF9A}" type="pres">
      <dgm:prSet presAssocID="{9B207DD6-A4C8-42D1-B129-AFFBD3A7BCFE}" presName="parentText" presStyleLbl="node1" presStyleIdx="0" presStyleCnt="4" custLinFactNeighborX="178" custLinFactNeighborY="-2974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CE3CF882-1C59-4BFC-8720-5ECAB2DFAA92}" type="pres">
      <dgm:prSet presAssocID="{9B207DD6-A4C8-42D1-B129-AFFBD3A7BCFE}" presName="descendantText" presStyleLbl="alignAccFollowNode1" presStyleIdx="0" presStyleCnt="4">
        <dgm:presLayoutVars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8794C108-77AA-457A-85E9-9567DD749701}" type="pres">
      <dgm:prSet presAssocID="{E696894E-9199-441E-A6D6-78202396996C}" presName="sp" presStyleCnt="0"/>
      <dgm:spPr/>
    </dgm:pt>
    <dgm:pt modelId="{CB427F39-9904-44C3-B9D5-BB50D7C80ADB}" type="pres">
      <dgm:prSet presAssocID="{13CE32BF-AAC3-4FE1-99B0-30812AA50A05}" presName="linNode" presStyleCnt="0"/>
      <dgm:spPr/>
    </dgm:pt>
    <dgm:pt modelId="{B8787F40-C67B-4429-8D57-3ED0EC319F90}" type="pres">
      <dgm:prSet presAssocID="{13CE32BF-AAC3-4FE1-99B0-30812AA50A05}" presName="parentText" presStyleLbl="node1" presStyleIdx="1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5AAABA4B-7557-46E4-9764-673D67C4C4A6}" type="pres">
      <dgm:prSet presAssocID="{13CE32BF-AAC3-4FE1-99B0-30812AA50A05}" presName="descendantText" presStyleLbl="alignAccFollowNode1" presStyleIdx="1" presStyleCnt="4" custScaleY="272471">
        <dgm:presLayoutVars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FD701F72-A0A6-45B5-BA5E-525B6C8DD9A2}" type="pres">
      <dgm:prSet presAssocID="{B8BF24F4-74BF-4A4D-93BF-71FE79EDEAC4}" presName="sp" presStyleCnt="0"/>
      <dgm:spPr/>
    </dgm:pt>
    <dgm:pt modelId="{C6F72BCA-F32F-4E8A-A23C-7F31084A6A5F}" type="pres">
      <dgm:prSet presAssocID="{FCA61EE4-EDA2-4F91-9016-5BFA2A88DE91}" presName="linNode" presStyleCnt="0"/>
      <dgm:spPr/>
    </dgm:pt>
    <dgm:pt modelId="{097479F6-1547-4BBA-A7F7-1C8533C02E1F}" type="pres">
      <dgm:prSet presAssocID="{FCA61EE4-EDA2-4F91-9016-5BFA2A88DE91}" presName="parentText" presStyleLbl="node1" presStyleIdx="2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E4352C39-B446-4F79-834D-FE055F69B3B5}" type="pres">
      <dgm:prSet presAssocID="{FCA61EE4-EDA2-4F91-9016-5BFA2A88DE91}" presName="descendantText" presStyleLbl="alignAccFollowNode1" presStyleIdx="2" presStyleCnt="4">
        <dgm:presLayoutVars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777E187D-6304-408F-9BDB-EB6577937B49}" type="pres">
      <dgm:prSet presAssocID="{E6878F99-F96A-4EE8-B9E9-8726C0A172B7}" presName="sp" presStyleCnt="0"/>
      <dgm:spPr/>
    </dgm:pt>
    <dgm:pt modelId="{93883360-9542-4DDE-BC48-A46C00D30FB0}" type="pres">
      <dgm:prSet presAssocID="{D2A4CB86-F8A7-4463-8112-49D1B072D3A5}" presName="linNode" presStyleCnt="0"/>
      <dgm:spPr/>
    </dgm:pt>
    <dgm:pt modelId="{C212B388-288F-4C77-8978-04E87EFBDAA7}" type="pres">
      <dgm:prSet presAssocID="{D2A4CB86-F8A7-4463-8112-49D1B072D3A5}" presName="parentText" presStyleLbl="node1" presStyleIdx="3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1BC1E19C-4CA3-45DF-BD64-57169DF4C974}" type="pres">
      <dgm:prSet presAssocID="{D2A4CB86-F8A7-4463-8112-49D1B072D3A5}" presName="descendantText" presStyleLbl="alignAccFollowNode1" presStyleIdx="3" presStyleCnt="4">
        <dgm:presLayoutVars>
          <dgm:bulletEnabled val="1"/>
        </dgm:presLayoutVars>
      </dgm:prSet>
      <dgm:spPr/>
      <dgm:t>
        <a:bodyPr/>
        <a:lstStyle/>
        <a:p>
          <a:endParaRPr lang="ru-RU"/>
        </a:p>
      </dgm:t>
    </dgm:pt>
  </dgm:ptLst>
  <dgm:cxnLst>
    <dgm:cxn modelId="{E579C9E1-65EC-4DC7-9DBB-BDD44DCAF18D}" srcId="{00020B58-79EB-4266-89FB-2DB3B993CB6D}" destId="{9B207DD6-A4C8-42D1-B129-AFFBD3A7BCFE}" srcOrd="0" destOrd="0" parTransId="{AFF9D06A-9D1B-4E1D-ABE2-4143A266CA1F}" sibTransId="{E696894E-9199-441E-A6D6-78202396996C}"/>
    <dgm:cxn modelId="{513D7718-5124-4ED5-BB0A-0231548312CC}" srcId="{13CE32BF-AAC3-4FE1-99B0-30812AA50A05}" destId="{FA7CC8C1-8A9E-435A-8BAD-CDD08767855E}" srcOrd="2" destOrd="0" parTransId="{02781E23-D2BE-404E-8C14-824A9048F0E9}" sibTransId="{499FD9B9-B74B-4867-A318-51B611538396}"/>
    <dgm:cxn modelId="{56C44DEC-455E-4CFF-B4D3-76718EEC2A84}" type="presOf" srcId="{13CE32BF-AAC3-4FE1-99B0-30812AA50A05}" destId="{B8787F40-C67B-4429-8D57-3ED0EC319F90}" srcOrd="0" destOrd="0" presId="urn:microsoft.com/office/officeart/2005/8/layout/vList5"/>
    <dgm:cxn modelId="{7C21D0E4-FBB1-43E6-8530-A855081EF8AC}" type="presOf" srcId="{D2A4CB86-F8A7-4463-8112-49D1B072D3A5}" destId="{C212B388-288F-4C77-8978-04E87EFBDAA7}" srcOrd="0" destOrd="0" presId="urn:microsoft.com/office/officeart/2005/8/layout/vList5"/>
    <dgm:cxn modelId="{73FFB4B8-8D60-40FD-8696-1D2F347A067C}" srcId="{00020B58-79EB-4266-89FB-2DB3B993CB6D}" destId="{D2A4CB86-F8A7-4463-8112-49D1B072D3A5}" srcOrd="3" destOrd="0" parTransId="{3AEF2668-8A1B-46B8-AC21-A439D082F8C2}" sibTransId="{BE936271-9D9A-4FD4-82F8-95A432263AAA}"/>
    <dgm:cxn modelId="{05AA6A73-3CE2-4D34-BA4D-7A2AA012E71B}" srcId="{13CE32BF-AAC3-4FE1-99B0-30812AA50A05}" destId="{CFB9D9A2-AD04-4E3F-BACE-64462FCFBE8C}" srcOrd="1" destOrd="0" parTransId="{FDD500EB-66D6-4341-9B61-41358104E5F8}" sibTransId="{C6146E3A-7621-4AE4-AE7F-E8CE795A308D}"/>
    <dgm:cxn modelId="{12D3FFDD-9BDE-498D-BF46-26D1478A1B20}" srcId="{00020B58-79EB-4266-89FB-2DB3B993CB6D}" destId="{13CE32BF-AAC3-4FE1-99B0-30812AA50A05}" srcOrd="1" destOrd="0" parTransId="{8BE515B8-98B5-4878-B7E2-E1DF3E3DD8C8}" sibTransId="{B8BF24F4-74BF-4A4D-93BF-71FE79EDEAC4}"/>
    <dgm:cxn modelId="{8367F8B6-7B58-4355-8826-A14BB9E1DD7B}" type="presOf" srcId="{13EEA33A-BBFB-420A-80AA-4EB3E0282F37}" destId="{E4352C39-B446-4F79-834D-FE055F69B3B5}" srcOrd="0" destOrd="0" presId="urn:microsoft.com/office/officeart/2005/8/layout/vList5"/>
    <dgm:cxn modelId="{B82C0ACB-1F27-461D-BB74-7593A6B73D81}" srcId="{9B207DD6-A4C8-42D1-B129-AFFBD3A7BCFE}" destId="{5B27C5EF-3A9E-4F98-93B9-24633CE6147A}" srcOrd="0" destOrd="0" parTransId="{9B456F0E-4F8E-4E0D-A5DF-DE23E64F452C}" sibTransId="{B383914F-65D1-4EAE-89BB-2313A95F9560}"/>
    <dgm:cxn modelId="{2065EEC0-278C-4D0C-94C0-DA97AE7B0E90}" srcId="{00020B58-79EB-4266-89FB-2DB3B993CB6D}" destId="{FCA61EE4-EDA2-4F91-9016-5BFA2A88DE91}" srcOrd="2" destOrd="0" parTransId="{0F768A35-7D9A-4FA7-92A6-FCF09C5A07E8}" sibTransId="{E6878F99-F96A-4EE8-B9E9-8726C0A172B7}"/>
    <dgm:cxn modelId="{88E78706-34AB-42D4-B4D7-16118C868B8D}" type="presOf" srcId="{2A4821E7-74CC-4B2E-898F-E893C61C93AB}" destId="{5AAABA4B-7557-46E4-9764-673D67C4C4A6}" srcOrd="0" destOrd="0" presId="urn:microsoft.com/office/officeart/2005/8/layout/vList5"/>
    <dgm:cxn modelId="{110D5166-C381-444A-B3A6-6EE286092525}" srcId="{FCA61EE4-EDA2-4F91-9016-5BFA2A88DE91}" destId="{13EEA33A-BBFB-420A-80AA-4EB3E0282F37}" srcOrd="0" destOrd="0" parTransId="{8E8EF998-D8C4-4386-9970-47501ED608AB}" sibTransId="{E0958026-ACCC-4B40-AEAA-84A5748BE702}"/>
    <dgm:cxn modelId="{9E20ED03-E2D7-4925-BCF6-72B700C42FD0}" type="presOf" srcId="{CFB9D9A2-AD04-4E3F-BACE-64462FCFBE8C}" destId="{5AAABA4B-7557-46E4-9764-673D67C4C4A6}" srcOrd="0" destOrd="1" presId="urn:microsoft.com/office/officeart/2005/8/layout/vList5"/>
    <dgm:cxn modelId="{C0D2416C-DAF1-4C07-B33E-5C7B9A74C718}" type="presOf" srcId="{FCA61EE4-EDA2-4F91-9016-5BFA2A88DE91}" destId="{097479F6-1547-4BBA-A7F7-1C8533C02E1F}" srcOrd="0" destOrd="0" presId="urn:microsoft.com/office/officeart/2005/8/layout/vList5"/>
    <dgm:cxn modelId="{93F5C027-CF90-4C9A-933D-0EB7CBB1710A}" type="presOf" srcId="{FA7CC8C1-8A9E-435A-8BAD-CDD08767855E}" destId="{5AAABA4B-7557-46E4-9764-673D67C4C4A6}" srcOrd="0" destOrd="2" presId="urn:microsoft.com/office/officeart/2005/8/layout/vList5"/>
    <dgm:cxn modelId="{7FDAC98D-B339-4A09-99A6-200BD47A6303}" type="presOf" srcId="{657D8241-8356-477C-9867-6F41C84B7221}" destId="{1BC1E19C-4CA3-45DF-BD64-57169DF4C974}" srcOrd="0" destOrd="0" presId="urn:microsoft.com/office/officeart/2005/8/layout/vList5"/>
    <dgm:cxn modelId="{36BB6B65-BA2C-4269-BEF3-766892F565B1}" srcId="{D2A4CB86-F8A7-4463-8112-49D1B072D3A5}" destId="{657D8241-8356-477C-9867-6F41C84B7221}" srcOrd="0" destOrd="0" parTransId="{6DEEE283-1562-4A77-925E-E63DCA47CF7B}" sibTransId="{F1103AD5-39C8-486F-9F39-BAEF5660E170}"/>
    <dgm:cxn modelId="{0F7D00A5-54C8-4A97-AA42-83ADEC9AB651}" type="presOf" srcId="{00020B58-79EB-4266-89FB-2DB3B993CB6D}" destId="{1281AF01-31F8-4D4A-BEAF-B9D338A9A756}" srcOrd="0" destOrd="0" presId="urn:microsoft.com/office/officeart/2005/8/layout/vList5"/>
    <dgm:cxn modelId="{DDA3EF73-CA63-4B97-AAF4-3985C2689CDF}" type="presOf" srcId="{5B27C5EF-3A9E-4F98-93B9-24633CE6147A}" destId="{CE3CF882-1C59-4BFC-8720-5ECAB2DFAA92}" srcOrd="0" destOrd="0" presId="urn:microsoft.com/office/officeart/2005/8/layout/vList5"/>
    <dgm:cxn modelId="{22032776-CEE9-4A03-AF52-066EF81A06D5}" type="presOf" srcId="{9B207DD6-A4C8-42D1-B129-AFFBD3A7BCFE}" destId="{130C80D0-61B8-471D-A8C2-4F0C0BDAEF9A}" srcOrd="0" destOrd="0" presId="urn:microsoft.com/office/officeart/2005/8/layout/vList5"/>
    <dgm:cxn modelId="{217C59F4-61FF-4CF4-BDBB-310C64FE84A2}" srcId="{13CE32BF-AAC3-4FE1-99B0-30812AA50A05}" destId="{2A4821E7-74CC-4B2E-898F-E893C61C93AB}" srcOrd="0" destOrd="0" parTransId="{1D35B8B0-456D-4E13-9352-7B7E24F8568A}" sibTransId="{F48A6FF4-EF25-4D80-A1C3-BF358B45F807}"/>
    <dgm:cxn modelId="{9C429772-40BC-42B6-9239-2A7B58CE88F8}" type="presParOf" srcId="{1281AF01-31F8-4D4A-BEAF-B9D338A9A756}" destId="{A0F061D0-6B0C-4166-A7A5-E714F1B541F8}" srcOrd="0" destOrd="0" presId="urn:microsoft.com/office/officeart/2005/8/layout/vList5"/>
    <dgm:cxn modelId="{67A09DDA-911C-4FC0-B787-A37AB3426F5D}" type="presParOf" srcId="{A0F061D0-6B0C-4166-A7A5-E714F1B541F8}" destId="{130C80D0-61B8-471D-A8C2-4F0C0BDAEF9A}" srcOrd="0" destOrd="0" presId="urn:microsoft.com/office/officeart/2005/8/layout/vList5"/>
    <dgm:cxn modelId="{EE5DB44D-973B-4C4C-A4AB-08297F0D8B7C}" type="presParOf" srcId="{A0F061D0-6B0C-4166-A7A5-E714F1B541F8}" destId="{CE3CF882-1C59-4BFC-8720-5ECAB2DFAA92}" srcOrd="1" destOrd="0" presId="urn:microsoft.com/office/officeart/2005/8/layout/vList5"/>
    <dgm:cxn modelId="{3852483E-A968-46D4-9814-8ACD43757F02}" type="presParOf" srcId="{1281AF01-31F8-4D4A-BEAF-B9D338A9A756}" destId="{8794C108-77AA-457A-85E9-9567DD749701}" srcOrd="1" destOrd="0" presId="urn:microsoft.com/office/officeart/2005/8/layout/vList5"/>
    <dgm:cxn modelId="{CFF4A520-3C35-4255-9307-1B3928C93002}" type="presParOf" srcId="{1281AF01-31F8-4D4A-BEAF-B9D338A9A756}" destId="{CB427F39-9904-44C3-B9D5-BB50D7C80ADB}" srcOrd="2" destOrd="0" presId="urn:microsoft.com/office/officeart/2005/8/layout/vList5"/>
    <dgm:cxn modelId="{4CD7DCBE-ECCA-4EBF-BF9B-57CF4E437498}" type="presParOf" srcId="{CB427F39-9904-44C3-B9D5-BB50D7C80ADB}" destId="{B8787F40-C67B-4429-8D57-3ED0EC319F90}" srcOrd="0" destOrd="0" presId="urn:microsoft.com/office/officeart/2005/8/layout/vList5"/>
    <dgm:cxn modelId="{A8F9F304-1267-4090-B702-3FA69BB5C9C9}" type="presParOf" srcId="{CB427F39-9904-44C3-B9D5-BB50D7C80ADB}" destId="{5AAABA4B-7557-46E4-9764-673D67C4C4A6}" srcOrd="1" destOrd="0" presId="urn:microsoft.com/office/officeart/2005/8/layout/vList5"/>
    <dgm:cxn modelId="{516ED4F5-1FA3-499D-9C79-E4FF5E8875F1}" type="presParOf" srcId="{1281AF01-31F8-4D4A-BEAF-B9D338A9A756}" destId="{FD701F72-A0A6-45B5-BA5E-525B6C8DD9A2}" srcOrd="3" destOrd="0" presId="urn:microsoft.com/office/officeart/2005/8/layout/vList5"/>
    <dgm:cxn modelId="{F421B854-099D-45F2-8E34-38179856CD69}" type="presParOf" srcId="{1281AF01-31F8-4D4A-BEAF-B9D338A9A756}" destId="{C6F72BCA-F32F-4E8A-A23C-7F31084A6A5F}" srcOrd="4" destOrd="0" presId="urn:microsoft.com/office/officeart/2005/8/layout/vList5"/>
    <dgm:cxn modelId="{0C71CA0D-B20E-4F41-BFBC-2D1507F9F7B5}" type="presParOf" srcId="{C6F72BCA-F32F-4E8A-A23C-7F31084A6A5F}" destId="{097479F6-1547-4BBA-A7F7-1C8533C02E1F}" srcOrd="0" destOrd="0" presId="urn:microsoft.com/office/officeart/2005/8/layout/vList5"/>
    <dgm:cxn modelId="{3780BE9B-8B3F-4499-8E4B-1D003C1E256F}" type="presParOf" srcId="{C6F72BCA-F32F-4E8A-A23C-7F31084A6A5F}" destId="{E4352C39-B446-4F79-834D-FE055F69B3B5}" srcOrd="1" destOrd="0" presId="urn:microsoft.com/office/officeart/2005/8/layout/vList5"/>
    <dgm:cxn modelId="{8DCD4FCE-3FCC-4C85-8091-4784010A836B}" type="presParOf" srcId="{1281AF01-31F8-4D4A-BEAF-B9D338A9A756}" destId="{777E187D-6304-408F-9BDB-EB6577937B49}" srcOrd="5" destOrd="0" presId="urn:microsoft.com/office/officeart/2005/8/layout/vList5"/>
    <dgm:cxn modelId="{437E39E4-0BD7-407F-805E-113AF818397C}" type="presParOf" srcId="{1281AF01-31F8-4D4A-BEAF-B9D338A9A756}" destId="{93883360-9542-4DDE-BC48-A46C00D30FB0}" srcOrd="6" destOrd="0" presId="urn:microsoft.com/office/officeart/2005/8/layout/vList5"/>
    <dgm:cxn modelId="{6DFE4818-3B1A-416B-887F-4BC439F6DDF1}" type="presParOf" srcId="{93883360-9542-4DDE-BC48-A46C00D30FB0}" destId="{C212B388-288F-4C77-8978-04E87EFBDAA7}" srcOrd="0" destOrd="0" presId="urn:microsoft.com/office/officeart/2005/8/layout/vList5"/>
    <dgm:cxn modelId="{7B532759-F19A-46F1-9975-324DCD217860}" type="presParOf" srcId="{93883360-9542-4DDE-BC48-A46C00D30FB0}" destId="{1BC1E19C-4CA3-45DF-BD64-57169DF4C974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4" Type="http://schemas.openxmlformats.org/officeDocument/2006/relationships/diagramColors" Target="../diagrams/colors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3124200</xdr:colOff>
      <xdr:row>5</xdr:row>
      <xdr:rowOff>342900</xdr:rowOff>
    </xdr:from>
    <xdr:to>
      <xdr:col>0</xdr:col>
      <xdr:colOff>10504932</xdr:colOff>
      <xdr:row>36</xdr:row>
      <xdr:rowOff>19050</xdr:rowOff>
    </xdr:to>
    <xdr:pic>
      <xdr:nvPicPr>
        <xdr:cNvPr id="2085" name="Picture 2" descr="ekz2905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4200" y="3429000"/>
          <a:ext cx="7380732" cy="552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1257300</xdr:colOff>
      <xdr:row>1</xdr:row>
      <xdr:rowOff>76201</xdr:rowOff>
    </xdr:from>
    <xdr:to>
      <xdr:col>0</xdr:col>
      <xdr:colOff>13296900</xdr:colOff>
      <xdr:row>2</xdr:row>
      <xdr:rowOff>1905000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" y="666751"/>
          <a:ext cx="12039600" cy="2000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3</xdr:row>
      <xdr:rowOff>50800</xdr:rowOff>
    </xdr:from>
    <xdr:to>
      <xdr:col>12</xdr:col>
      <xdr:colOff>914400</xdr:colOff>
      <xdr:row>12</xdr:row>
      <xdr:rowOff>292100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8900" y="1752600"/>
          <a:ext cx="7645400" cy="3822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44</xdr:row>
      <xdr:rowOff>28575</xdr:rowOff>
    </xdr:from>
    <xdr:to>
      <xdr:col>16</xdr:col>
      <xdr:colOff>1</xdr:colOff>
      <xdr:row>67</xdr:row>
      <xdr:rowOff>123825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0.73664</cdr:x>
      <cdr:y>0.10213</cdr:y>
    </cdr:from>
    <cdr:to>
      <cdr:x>0.97999</cdr:x>
      <cdr:y>0.17924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12534" y="401281"/>
          <a:ext cx="3274626" cy="302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ru-RU" sz="1100" b="1"/>
            <a:t>Средний балл по Самарской области  - 31,9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5</xdr:col>
      <xdr:colOff>1857375</xdr:colOff>
      <xdr:row>25</xdr:row>
      <xdr:rowOff>0</xdr:rowOff>
    </xdr:to>
    <xdr:graphicFrame macro="">
      <xdr:nvGraphicFramePr>
        <xdr:cNvPr id="627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5</xdr:col>
      <xdr:colOff>1857375</xdr:colOff>
      <xdr:row>25</xdr:row>
      <xdr:rowOff>0</xdr:rowOff>
    </xdr:to>
    <xdr:graphicFrame macro="">
      <xdr:nvGraphicFramePr>
        <xdr:cNvPr id="6275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5</xdr:col>
      <xdr:colOff>1857375</xdr:colOff>
      <xdr:row>25</xdr:row>
      <xdr:rowOff>0</xdr:rowOff>
    </xdr:to>
    <xdr:graphicFrame macro="">
      <xdr:nvGraphicFramePr>
        <xdr:cNvPr id="627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5</xdr:col>
      <xdr:colOff>1857375</xdr:colOff>
      <xdr:row>25</xdr:row>
      <xdr:rowOff>0</xdr:rowOff>
    </xdr:to>
    <xdr:graphicFrame macro="">
      <xdr:nvGraphicFramePr>
        <xdr:cNvPr id="6275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5</xdr:col>
      <xdr:colOff>0</xdr:colOff>
      <xdr:row>48</xdr:row>
      <xdr:rowOff>95250</xdr:rowOff>
    </xdr:to>
    <xdr:graphicFrame macro="">
      <xdr:nvGraphicFramePr>
        <xdr:cNvPr id="6275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</xdr:colOff>
      <xdr:row>34</xdr:row>
      <xdr:rowOff>9525</xdr:rowOff>
    </xdr:from>
    <xdr:to>
      <xdr:col>10</xdr:col>
      <xdr:colOff>1034436</xdr:colOff>
      <xdr:row>48</xdr:row>
      <xdr:rowOff>104775</xdr:rowOff>
    </xdr:to>
    <xdr:graphicFrame macro="">
      <xdr:nvGraphicFramePr>
        <xdr:cNvPr id="6275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10242</xdr:colOff>
      <xdr:row>8</xdr:row>
      <xdr:rowOff>143387</xdr:rowOff>
    </xdr:from>
    <xdr:to>
      <xdr:col>5</xdr:col>
      <xdr:colOff>10242</xdr:colOff>
      <xdr:row>22</xdr:row>
      <xdr:rowOff>84291</xdr:rowOff>
    </xdr:to>
    <xdr:graphicFrame macro="">
      <xdr:nvGraphicFramePr>
        <xdr:cNvPr id="6275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9526</xdr:colOff>
      <xdr:row>8</xdr:row>
      <xdr:rowOff>142671</xdr:rowOff>
    </xdr:from>
    <xdr:to>
      <xdr:col>10</xdr:col>
      <xdr:colOff>1085645</xdr:colOff>
      <xdr:row>22</xdr:row>
      <xdr:rowOff>93100</xdr:rowOff>
    </xdr:to>
    <xdr:graphicFrame macro="">
      <xdr:nvGraphicFramePr>
        <xdr:cNvPr id="6276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3</xdr:row>
      <xdr:rowOff>12700</xdr:rowOff>
    </xdr:from>
    <xdr:to>
      <xdr:col>12</xdr:col>
      <xdr:colOff>292100</xdr:colOff>
      <xdr:row>15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0600" y="1549400"/>
          <a:ext cx="8077200" cy="4254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46</xdr:row>
      <xdr:rowOff>395968</xdr:rowOff>
    </xdr:from>
    <xdr:to>
      <xdr:col>17</xdr:col>
      <xdr:colOff>816428</xdr:colOff>
      <xdr:row>64</xdr:row>
      <xdr:rowOff>149678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435427</xdr:colOff>
      <xdr:row>12</xdr:row>
      <xdr:rowOff>163285</xdr:rowOff>
    </xdr:from>
    <xdr:to>
      <xdr:col>17</xdr:col>
      <xdr:colOff>884465</xdr:colOff>
      <xdr:row>31</xdr:row>
      <xdr:rowOff>68036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52</xdr:row>
      <xdr:rowOff>1360</xdr:rowOff>
    </xdr:from>
    <xdr:to>
      <xdr:col>12</xdr:col>
      <xdr:colOff>40822</xdr:colOff>
      <xdr:row>74</xdr:row>
      <xdr:rowOff>130360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40821</xdr:colOff>
      <xdr:row>76</xdr:row>
      <xdr:rowOff>40821</xdr:rowOff>
    </xdr:from>
    <xdr:to>
      <xdr:col>12</xdr:col>
      <xdr:colOff>27213</xdr:colOff>
      <xdr:row>98</xdr:row>
      <xdr:rowOff>169821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1401536</xdr:colOff>
      <xdr:row>114</xdr:row>
      <xdr:rowOff>40822</xdr:rowOff>
    </xdr:from>
    <xdr:to>
      <xdr:col>5</xdr:col>
      <xdr:colOff>1041429</xdr:colOff>
      <xdr:row>135</xdr:row>
      <xdr:rowOff>136072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</xdr:colOff>
      <xdr:row>114</xdr:row>
      <xdr:rowOff>40822</xdr:rowOff>
    </xdr:from>
    <xdr:to>
      <xdr:col>12</xdr:col>
      <xdr:colOff>13607</xdr:colOff>
      <xdr:row>135</xdr:row>
      <xdr:rowOff>136072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52</xdr:row>
      <xdr:rowOff>1360</xdr:rowOff>
    </xdr:from>
    <xdr:to>
      <xdr:col>12</xdr:col>
      <xdr:colOff>40822</xdr:colOff>
      <xdr:row>74</xdr:row>
      <xdr:rowOff>130360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40821</xdr:colOff>
      <xdr:row>76</xdr:row>
      <xdr:rowOff>40821</xdr:rowOff>
    </xdr:from>
    <xdr:to>
      <xdr:col>12</xdr:col>
      <xdr:colOff>27213</xdr:colOff>
      <xdr:row>98</xdr:row>
      <xdr:rowOff>169821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1401536</xdr:colOff>
      <xdr:row>114</xdr:row>
      <xdr:rowOff>40822</xdr:rowOff>
    </xdr:from>
    <xdr:to>
      <xdr:col>5</xdr:col>
      <xdr:colOff>1041429</xdr:colOff>
      <xdr:row>135</xdr:row>
      <xdr:rowOff>136072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</xdr:colOff>
      <xdr:row>114</xdr:row>
      <xdr:rowOff>40822</xdr:rowOff>
    </xdr:from>
    <xdr:to>
      <xdr:col>12</xdr:col>
      <xdr:colOff>13607</xdr:colOff>
      <xdr:row>135</xdr:row>
      <xdr:rowOff>136072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52</xdr:row>
      <xdr:rowOff>1360</xdr:rowOff>
    </xdr:from>
    <xdr:to>
      <xdr:col>12</xdr:col>
      <xdr:colOff>40822</xdr:colOff>
      <xdr:row>74</xdr:row>
      <xdr:rowOff>130360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40821</xdr:colOff>
      <xdr:row>76</xdr:row>
      <xdr:rowOff>40821</xdr:rowOff>
    </xdr:from>
    <xdr:to>
      <xdr:col>12</xdr:col>
      <xdr:colOff>27213</xdr:colOff>
      <xdr:row>98</xdr:row>
      <xdr:rowOff>169821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1401536</xdr:colOff>
      <xdr:row>114</xdr:row>
      <xdr:rowOff>40822</xdr:rowOff>
    </xdr:from>
    <xdr:to>
      <xdr:col>5</xdr:col>
      <xdr:colOff>1041429</xdr:colOff>
      <xdr:row>135</xdr:row>
      <xdr:rowOff>136072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</xdr:colOff>
      <xdr:row>114</xdr:row>
      <xdr:rowOff>40822</xdr:rowOff>
    </xdr:from>
    <xdr:to>
      <xdr:col>12</xdr:col>
      <xdr:colOff>13607</xdr:colOff>
      <xdr:row>135</xdr:row>
      <xdr:rowOff>136072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152400</xdr:rowOff>
    </xdr:from>
    <xdr:to>
      <xdr:col>15</xdr:col>
      <xdr:colOff>0</xdr:colOff>
      <xdr:row>45</xdr:row>
      <xdr:rowOff>131925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0" y="4064000"/>
          <a:ext cx="9156700" cy="3840325"/>
          <a:chOff x="-9" y="653"/>
          <a:chExt cx="1555" cy="401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-9" y="653"/>
          <a:ext cx="1555" cy="4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8"/>
          <xdr:cNvSpPr txBox="1">
            <a:spLocks noChangeArrowheads="1"/>
          </xdr:cNvSpPr>
        </xdr:nvSpPr>
        <xdr:spPr bwMode="auto">
          <a:xfrm>
            <a:off x="1025" y="685"/>
            <a:ext cx="48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ru-RU" sz="1000" b="1" i="0" strike="noStrike">
                <a:solidFill>
                  <a:sysClr val="windowText" lastClr="000000"/>
                </a:solidFill>
                <a:latin typeface="Arial"/>
                <a:cs typeface="Arial"/>
              </a:rPr>
              <a:t>средний балл по Самарской области - 25,5 </a:t>
            </a:r>
          </a:p>
        </xdr:txBody>
      </xdr:sp>
    </xdr:grpSp>
    <xdr:clientData/>
  </xdr:twoCellAnchor>
  <xdr:twoCellAnchor>
    <xdr:from>
      <xdr:col>19</xdr:col>
      <xdr:colOff>3174</xdr:colOff>
      <xdr:row>8</xdr:row>
      <xdr:rowOff>44449</xdr:rowOff>
    </xdr:from>
    <xdr:to>
      <xdr:col>22</xdr:col>
      <xdr:colOff>1295399</xdr:colOff>
      <xdr:row>19</xdr:row>
      <xdr:rowOff>121649</xdr:rowOff>
    </xdr:to>
    <xdr:graphicFrame macro="">
      <xdr:nvGraphicFramePr>
        <xdr:cNvPr id="5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15874</xdr:colOff>
      <xdr:row>19</xdr:row>
      <xdr:rowOff>155575</xdr:rowOff>
    </xdr:from>
    <xdr:to>
      <xdr:col>22</xdr:col>
      <xdr:colOff>1295399</xdr:colOff>
      <xdr:row>43</xdr:row>
      <xdr:rowOff>42275</xdr:rowOff>
    </xdr:to>
    <xdr:graphicFrame macro="">
      <xdr:nvGraphicFramePr>
        <xdr:cNvPr id="6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15874</xdr:colOff>
      <xdr:row>43</xdr:row>
      <xdr:rowOff>92075</xdr:rowOff>
    </xdr:from>
    <xdr:to>
      <xdr:col>22</xdr:col>
      <xdr:colOff>1295399</xdr:colOff>
      <xdr:row>52</xdr:row>
      <xdr:rowOff>156575</xdr:rowOff>
    </xdr:to>
    <xdr:graphicFrame macro="">
      <xdr:nvGraphicFramePr>
        <xdr:cNvPr id="7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3174</xdr:colOff>
      <xdr:row>0</xdr:row>
      <xdr:rowOff>25400</xdr:rowOff>
    </xdr:from>
    <xdr:to>
      <xdr:col>22</xdr:col>
      <xdr:colOff>1295399</xdr:colOff>
      <xdr:row>8</xdr:row>
      <xdr:rowOff>1000</xdr:rowOff>
    </xdr:to>
    <xdr:graphicFrame macro="">
      <xdr:nvGraphicFramePr>
        <xdr:cNvPr id="8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</xdr:row>
      <xdr:rowOff>57150</xdr:rowOff>
    </xdr:from>
    <xdr:to>
      <xdr:col>15</xdr:col>
      <xdr:colOff>171450</xdr:colOff>
      <xdr:row>42</xdr:row>
      <xdr:rowOff>76200</xdr:rowOff>
    </xdr:to>
    <xdr:graphicFrame macro="">
      <xdr:nvGraphicFramePr>
        <xdr:cNvPr id="3" name="Схема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19</xdr:row>
      <xdr:rowOff>57832</xdr:rowOff>
    </xdr:from>
    <xdr:to>
      <xdr:col>14</xdr:col>
      <xdr:colOff>780648</xdr:colOff>
      <xdr:row>50</xdr:row>
      <xdr:rowOff>142875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370713" y="4121203"/>
          <a:ext cx="9120950" cy="2996052"/>
          <a:chOff x="305" y="683"/>
          <a:chExt cx="1305" cy="503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305" y="683"/>
          <a:ext cx="1305" cy="5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8"/>
          <xdr:cNvSpPr txBox="1">
            <a:spLocks noChangeArrowheads="1"/>
          </xdr:cNvSpPr>
        </xdr:nvSpPr>
        <xdr:spPr bwMode="auto">
          <a:xfrm>
            <a:off x="1123" y="730"/>
            <a:ext cx="472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ru-RU" sz="1000" b="1" i="0" strike="noStrike">
                <a:solidFill>
                  <a:sysClr val="windowText" lastClr="000000"/>
                </a:solidFill>
                <a:latin typeface="Arial"/>
                <a:cs typeface="Arial"/>
              </a:rPr>
              <a:t>средний балл по Самарской области - 22,6 </a:t>
            </a:r>
          </a:p>
        </xdr:txBody>
      </xdr:sp>
    </xdr:grpSp>
    <xdr:clientData/>
  </xdr:twoCellAnchor>
  <xdr:twoCellAnchor>
    <xdr:from>
      <xdr:col>19</xdr:col>
      <xdr:colOff>16958</xdr:colOff>
      <xdr:row>9</xdr:row>
      <xdr:rowOff>41352</xdr:rowOff>
    </xdr:from>
    <xdr:to>
      <xdr:col>22</xdr:col>
      <xdr:colOff>522713</xdr:colOff>
      <xdr:row>19</xdr:row>
      <xdr:rowOff>156962</xdr:rowOff>
    </xdr:to>
    <xdr:graphicFrame macro="">
      <xdr:nvGraphicFramePr>
        <xdr:cNvPr id="5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16958</xdr:colOff>
      <xdr:row>20</xdr:row>
      <xdr:rowOff>23232</xdr:rowOff>
    </xdr:from>
    <xdr:to>
      <xdr:col>22</xdr:col>
      <xdr:colOff>534329</xdr:colOff>
      <xdr:row>44</xdr:row>
      <xdr:rowOff>150457</xdr:rowOff>
    </xdr:to>
    <xdr:graphicFrame macro="">
      <xdr:nvGraphicFramePr>
        <xdr:cNvPr id="6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16958</xdr:colOff>
      <xdr:row>45</xdr:row>
      <xdr:rowOff>19283</xdr:rowOff>
    </xdr:from>
    <xdr:to>
      <xdr:col>22</xdr:col>
      <xdr:colOff>545945</xdr:colOff>
      <xdr:row>58</xdr:row>
      <xdr:rowOff>41965</xdr:rowOff>
    </xdr:to>
    <xdr:graphicFrame macro="">
      <xdr:nvGraphicFramePr>
        <xdr:cNvPr id="7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19051</xdr:colOff>
      <xdr:row>0</xdr:row>
      <xdr:rowOff>9525</xdr:rowOff>
    </xdr:from>
    <xdr:to>
      <xdr:col>22</xdr:col>
      <xdr:colOff>506326</xdr:colOff>
      <xdr:row>9</xdr:row>
      <xdr:rowOff>20592</xdr:rowOff>
    </xdr:to>
    <xdr:graphicFrame macro="">
      <xdr:nvGraphicFramePr>
        <xdr:cNvPr id="8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54708</xdr:rowOff>
    </xdr:from>
    <xdr:to>
      <xdr:col>15</xdr:col>
      <xdr:colOff>0</xdr:colOff>
      <xdr:row>56</xdr:row>
      <xdr:rowOff>73554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0" y="4436876"/>
          <a:ext cx="9828463" cy="3732594"/>
          <a:chOff x="-9" y="653"/>
          <a:chExt cx="1555" cy="524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-9" y="653"/>
          <a:ext cx="1555" cy="5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8"/>
          <xdr:cNvSpPr txBox="1">
            <a:spLocks noChangeArrowheads="1"/>
          </xdr:cNvSpPr>
        </xdr:nvSpPr>
        <xdr:spPr bwMode="auto">
          <a:xfrm>
            <a:off x="1030" y="712"/>
            <a:ext cx="48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ru-RU" sz="1000" b="1" i="0" strike="noStrike">
                <a:solidFill>
                  <a:sysClr val="windowText" lastClr="000000"/>
                </a:solidFill>
                <a:latin typeface="Arial"/>
                <a:cs typeface="Arial"/>
              </a:rPr>
              <a:t>средний балл по Самарской области - 31,0 </a:t>
            </a:r>
          </a:p>
        </xdr:txBody>
      </xdr:sp>
    </xdr:grpSp>
    <xdr:clientData/>
  </xdr:twoCellAnchor>
  <xdr:twoCellAnchor>
    <xdr:from>
      <xdr:col>18</xdr:col>
      <xdr:colOff>584932</xdr:colOff>
      <xdr:row>9</xdr:row>
      <xdr:rowOff>9525</xdr:rowOff>
    </xdr:from>
    <xdr:to>
      <xdr:col>22</xdr:col>
      <xdr:colOff>1260279</xdr:colOff>
      <xdr:row>20</xdr:row>
      <xdr:rowOff>140700</xdr:rowOff>
    </xdr:to>
    <xdr:graphicFrame macro="">
      <xdr:nvGraphicFramePr>
        <xdr:cNvPr id="5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8304</xdr:colOff>
      <xdr:row>21</xdr:row>
      <xdr:rowOff>9525</xdr:rowOff>
    </xdr:from>
    <xdr:to>
      <xdr:col>22</xdr:col>
      <xdr:colOff>1274200</xdr:colOff>
      <xdr:row>47</xdr:row>
      <xdr:rowOff>1000</xdr:rowOff>
    </xdr:to>
    <xdr:graphicFrame macro="">
      <xdr:nvGraphicFramePr>
        <xdr:cNvPr id="6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15142</xdr:colOff>
      <xdr:row>47</xdr:row>
      <xdr:rowOff>6838</xdr:rowOff>
    </xdr:from>
    <xdr:to>
      <xdr:col>22</xdr:col>
      <xdr:colOff>1281038</xdr:colOff>
      <xdr:row>60</xdr:row>
      <xdr:rowOff>33238</xdr:rowOff>
    </xdr:to>
    <xdr:graphicFrame macro="">
      <xdr:nvGraphicFramePr>
        <xdr:cNvPr id="7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1465</xdr:colOff>
      <xdr:row>0</xdr:row>
      <xdr:rowOff>24423</xdr:rowOff>
    </xdr:from>
    <xdr:to>
      <xdr:col>22</xdr:col>
      <xdr:colOff>1262965</xdr:colOff>
      <xdr:row>8</xdr:row>
      <xdr:rowOff>174648</xdr:rowOff>
    </xdr:to>
    <xdr:graphicFrame macro="">
      <xdr:nvGraphicFramePr>
        <xdr:cNvPr id="8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24741</xdr:colOff>
      <xdr:row>13</xdr:row>
      <xdr:rowOff>28696</xdr:rowOff>
    </xdr:from>
    <xdr:to>
      <xdr:col>15</xdr:col>
      <xdr:colOff>0</xdr:colOff>
      <xdr:row>45</xdr:row>
      <xdr:rowOff>97658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30837" y="2930936"/>
          <a:ext cx="10245277" cy="3671807"/>
          <a:chOff x="-9" y="653"/>
          <a:chExt cx="1555" cy="392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-9" y="653"/>
          <a:ext cx="1555" cy="3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8"/>
          <xdr:cNvSpPr txBox="1">
            <a:spLocks noChangeArrowheads="1"/>
          </xdr:cNvSpPr>
        </xdr:nvSpPr>
        <xdr:spPr bwMode="auto">
          <a:xfrm>
            <a:off x="940" y="731"/>
            <a:ext cx="488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ru-RU" sz="1000" b="1" i="0" strike="noStrike">
                <a:solidFill>
                  <a:sysClr val="windowText" lastClr="000000"/>
                </a:solidFill>
                <a:latin typeface="Arial"/>
                <a:cs typeface="Arial"/>
              </a:rPr>
              <a:t>средний балл по Самарской области - 19,5 </a:t>
            </a:r>
          </a:p>
        </xdr:txBody>
      </xdr:sp>
    </xdr:grpSp>
    <xdr:clientData/>
  </xdr:twoCellAnchor>
  <xdr:twoCellAnchor>
    <xdr:from>
      <xdr:col>19</xdr:col>
      <xdr:colOff>17194</xdr:colOff>
      <xdr:row>8</xdr:row>
      <xdr:rowOff>132360</xdr:rowOff>
    </xdr:from>
    <xdr:to>
      <xdr:col>22</xdr:col>
      <xdr:colOff>1264969</xdr:colOff>
      <xdr:row>20</xdr:row>
      <xdr:rowOff>7793</xdr:rowOff>
    </xdr:to>
    <xdr:graphicFrame macro="">
      <xdr:nvGraphicFramePr>
        <xdr:cNvPr id="5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29565</xdr:colOff>
      <xdr:row>33</xdr:row>
      <xdr:rowOff>20163</xdr:rowOff>
    </xdr:from>
    <xdr:to>
      <xdr:col>22</xdr:col>
      <xdr:colOff>1261754</xdr:colOff>
      <xdr:row>43</xdr:row>
      <xdr:rowOff>3019</xdr:rowOff>
    </xdr:to>
    <xdr:graphicFrame macro="">
      <xdr:nvGraphicFramePr>
        <xdr:cNvPr id="6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20040</xdr:colOff>
      <xdr:row>42</xdr:row>
      <xdr:rowOff>150666</xdr:rowOff>
    </xdr:from>
    <xdr:to>
      <xdr:col>22</xdr:col>
      <xdr:colOff>1267815</xdr:colOff>
      <xdr:row>56</xdr:row>
      <xdr:rowOff>22192</xdr:rowOff>
    </xdr:to>
    <xdr:graphicFrame macro="">
      <xdr:nvGraphicFramePr>
        <xdr:cNvPr id="7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17195</xdr:colOff>
      <xdr:row>0</xdr:row>
      <xdr:rowOff>49481</xdr:rowOff>
    </xdr:from>
    <xdr:to>
      <xdr:col>22</xdr:col>
      <xdr:colOff>1245920</xdr:colOff>
      <xdr:row>8</xdr:row>
      <xdr:rowOff>163781</xdr:rowOff>
    </xdr:to>
    <xdr:graphicFrame macro="">
      <xdr:nvGraphicFramePr>
        <xdr:cNvPr id="8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152400</xdr:rowOff>
    </xdr:from>
    <xdr:to>
      <xdr:col>15</xdr:col>
      <xdr:colOff>0</xdr:colOff>
      <xdr:row>53</xdr:row>
      <xdr:rowOff>157235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0" y="4785142"/>
          <a:ext cx="9933214" cy="3671470"/>
          <a:chOff x="-9" y="653"/>
          <a:chExt cx="1555" cy="395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-9" y="653"/>
          <a:ext cx="1555" cy="3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8"/>
          <xdr:cNvSpPr txBox="1">
            <a:spLocks noChangeArrowheads="1"/>
          </xdr:cNvSpPr>
        </xdr:nvSpPr>
        <xdr:spPr bwMode="auto">
          <a:xfrm>
            <a:off x="1029" y="703"/>
            <a:ext cx="48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ru-RU" sz="1000" b="1" i="0" strike="noStrike">
                <a:solidFill>
                  <a:sysClr val="windowText" lastClr="000000"/>
                </a:solidFill>
                <a:latin typeface="Arial"/>
                <a:cs typeface="Arial"/>
              </a:rPr>
              <a:t>средний балл по Самарской области - 29,2 </a:t>
            </a:r>
          </a:p>
        </xdr:txBody>
      </xdr:sp>
    </xdr:grpSp>
    <xdr:clientData/>
  </xdr:twoCellAnchor>
  <xdr:twoCellAnchor>
    <xdr:from>
      <xdr:col>19</xdr:col>
      <xdr:colOff>19050</xdr:colOff>
      <xdr:row>8</xdr:row>
      <xdr:rowOff>28575</xdr:rowOff>
    </xdr:from>
    <xdr:to>
      <xdr:col>22</xdr:col>
      <xdr:colOff>1280550</xdr:colOff>
      <xdr:row>21</xdr:row>
      <xdr:rowOff>45450</xdr:rowOff>
    </xdr:to>
    <xdr:graphicFrame macro="">
      <xdr:nvGraphicFramePr>
        <xdr:cNvPr id="5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19050</xdr:colOff>
      <xdr:row>21</xdr:row>
      <xdr:rowOff>66675</xdr:rowOff>
    </xdr:from>
    <xdr:to>
      <xdr:col>22</xdr:col>
      <xdr:colOff>1280550</xdr:colOff>
      <xdr:row>44</xdr:row>
      <xdr:rowOff>312150</xdr:rowOff>
    </xdr:to>
    <xdr:graphicFrame macro="">
      <xdr:nvGraphicFramePr>
        <xdr:cNvPr id="6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19050</xdr:colOff>
      <xdr:row>44</xdr:row>
      <xdr:rowOff>333375</xdr:rowOff>
    </xdr:from>
    <xdr:to>
      <xdr:col>22</xdr:col>
      <xdr:colOff>1280550</xdr:colOff>
      <xdr:row>53</xdr:row>
      <xdr:rowOff>74025</xdr:rowOff>
    </xdr:to>
    <xdr:graphicFrame macro="">
      <xdr:nvGraphicFramePr>
        <xdr:cNvPr id="7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9525</xdr:colOff>
      <xdr:row>0</xdr:row>
      <xdr:rowOff>0</xdr:rowOff>
    </xdr:from>
    <xdr:to>
      <xdr:col>22</xdr:col>
      <xdr:colOff>1271025</xdr:colOff>
      <xdr:row>8</xdr:row>
      <xdr:rowOff>7350</xdr:rowOff>
    </xdr:to>
    <xdr:graphicFrame macro="">
      <xdr:nvGraphicFramePr>
        <xdr:cNvPr id="8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141060</xdr:rowOff>
    </xdr:from>
    <xdr:to>
      <xdr:col>15</xdr:col>
      <xdr:colOff>0</xdr:colOff>
      <xdr:row>42</xdr:row>
      <xdr:rowOff>66412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0" y="3243162"/>
          <a:ext cx="10044793" cy="3612888"/>
          <a:chOff x="-9" y="653"/>
          <a:chExt cx="1555" cy="392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-9" y="653"/>
          <a:ext cx="1555" cy="3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8"/>
          <xdr:cNvSpPr txBox="1">
            <a:spLocks noChangeArrowheads="1"/>
          </xdr:cNvSpPr>
        </xdr:nvSpPr>
        <xdr:spPr bwMode="auto">
          <a:xfrm>
            <a:off x="1034" y="693"/>
            <a:ext cx="48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ru-RU" sz="1000" b="1" i="0" strike="noStrike">
                <a:solidFill>
                  <a:sysClr val="windowText" lastClr="000000"/>
                </a:solidFill>
                <a:latin typeface="Arial"/>
                <a:cs typeface="Arial"/>
              </a:rPr>
              <a:t>средний балл по Самарской области - 20,5 </a:t>
            </a:r>
          </a:p>
        </xdr:txBody>
      </xdr:sp>
    </xdr:grpSp>
    <xdr:clientData/>
  </xdr:twoCellAnchor>
  <xdr:twoCellAnchor>
    <xdr:from>
      <xdr:col>19</xdr:col>
      <xdr:colOff>9979</xdr:colOff>
      <xdr:row>9</xdr:row>
      <xdr:rowOff>15874</xdr:rowOff>
    </xdr:from>
    <xdr:to>
      <xdr:col>22</xdr:col>
      <xdr:colOff>1268186</xdr:colOff>
      <xdr:row>33</xdr:row>
      <xdr:rowOff>123463</xdr:rowOff>
    </xdr:to>
    <xdr:graphicFrame macro="">
      <xdr:nvGraphicFramePr>
        <xdr:cNvPr id="5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9978</xdr:colOff>
      <xdr:row>33</xdr:row>
      <xdr:rowOff>135619</xdr:rowOff>
    </xdr:from>
    <xdr:to>
      <xdr:col>22</xdr:col>
      <xdr:colOff>1266943</xdr:colOff>
      <xdr:row>41</xdr:row>
      <xdr:rowOff>617405</xdr:rowOff>
    </xdr:to>
    <xdr:graphicFrame macro="">
      <xdr:nvGraphicFramePr>
        <xdr:cNvPr id="6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21317</xdr:colOff>
      <xdr:row>41</xdr:row>
      <xdr:rowOff>618218</xdr:rowOff>
    </xdr:from>
    <xdr:to>
      <xdr:col>22</xdr:col>
      <xdr:colOff>1278282</xdr:colOff>
      <xdr:row>54</xdr:row>
      <xdr:rowOff>102147</xdr:rowOff>
    </xdr:to>
    <xdr:graphicFrame macro="">
      <xdr:nvGraphicFramePr>
        <xdr:cNvPr id="7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8164</xdr:colOff>
      <xdr:row>0</xdr:row>
      <xdr:rowOff>0</xdr:rowOff>
    </xdr:from>
    <xdr:to>
      <xdr:col>22</xdr:col>
      <xdr:colOff>1266371</xdr:colOff>
      <xdr:row>9</xdr:row>
      <xdr:rowOff>16875</xdr:rowOff>
    </xdr:to>
    <xdr:graphicFrame macro="">
      <xdr:nvGraphicFramePr>
        <xdr:cNvPr id="8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13</xdr:row>
      <xdr:rowOff>9525</xdr:rowOff>
    </xdr:from>
    <xdr:to>
      <xdr:col>7</xdr:col>
      <xdr:colOff>57150</xdr:colOff>
      <xdr:row>26</xdr:row>
      <xdr:rowOff>28575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1133475</xdr:colOff>
      <xdr:row>26</xdr:row>
      <xdr:rowOff>57150</xdr:rowOff>
    </xdr:from>
    <xdr:to>
      <xdr:col>7</xdr:col>
      <xdr:colOff>66675</xdr:colOff>
      <xdr:row>39</xdr:row>
      <xdr:rowOff>57150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1444625</xdr:colOff>
      <xdr:row>8</xdr:row>
      <xdr:rowOff>44450</xdr:rowOff>
    </xdr:from>
    <xdr:to>
      <xdr:col>6</xdr:col>
      <xdr:colOff>0</xdr:colOff>
      <xdr:row>26</xdr:row>
      <xdr:rowOff>53975</xdr:rowOff>
    </xdr:to>
    <xdr:graphicFrame macro="">
      <xdr:nvGraphicFramePr>
        <xdr:cNvPr id="1116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6</xdr:row>
      <xdr:rowOff>6350</xdr:rowOff>
    </xdr:from>
    <xdr:to>
      <xdr:col>14</xdr:col>
      <xdr:colOff>152400</xdr:colOff>
      <xdr:row>14</xdr:row>
      <xdr:rowOff>219075</xdr:rowOff>
    </xdr:to>
    <xdr:pic>
      <xdr:nvPicPr>
        <xdr:cNvPr id="3145" name="Picture 7" descr="Sam-obl-volzhsky_reg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3300" y="996950"/>
          <a:ext cx="133350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561975</xdr:colOff>
      <xdr:row>6</xdr:row>
      <xdr:rowOff>12700</xdr:rowOff>
    </xdr:from>
    <xdr:to>
      <xdr:col>8</xdr:col>
      <xdr:colOff>600075</xdr:colOff>
      <xdr:row>14</xdr:row>
      <xdr:rowOff>301625</xdr:rowOff>
    </xdr:to>
    <xdr:pic>
      <xdr:nvPicPr>
        <xdr:cNvPr id="3146" name="Picture 8" descr="Герб Н-ск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19575" y="1003300"/>
          <a:ext cx="12573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161927</xdr:colOff>
      <xdr:row>14</xdr:row>
      <xdr:rowOff>95251</xdr:rowOff>
    </xdr:from>
    <xdr:to>
      <xdr:col>7</xdr:col>
      <xdr:colOff>828675</xdr:colOff>
      <xdr:row>35</xdr:row>
      <xdr:rowOff>66676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14</xdr:row>
      <xdr:rowOff>85726</xdr:rowOff>
    </xdr:from>
    <xdr:to>
      <xdr:col>3</xdr:col>
      <xdr:colOff>152400</xdr:colOff>
      <xdr:row>35</xdr:row>
      <xdr:rowOff>47625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8</xdr:row>
      <xdr:rowOff>104774</xdr:rowOff>
    </xdr:from>
    <xdr:to>
      <xdr:col>2</xdr:col>
      <xdr:colOff>1409701</xdr:colOff>
      <xdr:row>21</xdr:row>
      <xdr:rowOff>123825</xdr:rowOff>
    </xdr:to>
    <xdr:graphicFrame macro="">
      <xdr:nvGraphicFramePr>
        <xdr:cNvPr id="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1419225</xdr:colOff>
      <xdr:row>8</xdr:row>
      <xdr:rowOff>104775</xdr:rowOff>
    </xdr:from>
    <xdr:to>
      <xdr:col>6</xdr:col>
      <xdr:colOff>200025</xdr:colOff>
      <xdr:row>21</xdr:row>
      <xdr:rowOff>114300</xdr:rowOff>
    </xdr:to>
    <xdr:graphicFrame macro="">
      <xdr:nvGraphicFramePr>
        <xdr:cNvPr id="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800099</xdr:colOff>
      <xdr:row>30</xdr:row>
      <xdr:rowOff>76201</xdr:rowOff>
    </xdr:from>
    <xdr:to>
      <xdr:col>5</xdr:col>
      <xdr:colOff>9524</xdr:colOff>
      <xdr:row>46</xdr:row>
      <xdr:rowOff>38100</xdr:rowOff>
    </xdr:to>
    <xdr:graphicFrame macro="">
      <xdr:nvGraphicFramePr>
        <xdr:cNvPr id="6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7246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26097</xdr:colOff>
      <xdr:row>10</xdr:row>
      <xdr:rowOff>3914</xdr:rowOff>
    </xdr:from>
    <xdr:to>
      <xdr:col>18</xdr:col>
      <xdr:colOff>13047</xdr:colOff>
      <xdr:row>36</xdr:row>
      <xdr:rowOff>117432</xdr:rowOff>
    </xdr:to>
    <xdr:graphicFrame macro="">
      <xdr:nvGraphicFramePr>
        <xdr:cNvPr id="4149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44</xdr:row>
      <xdr:rowOff>19050</xdr:rowOff>
    </xdr:from>
    <xdr:to>
      <xdr:col>15</xdr:col>
      <xdr:colOff>2447925</xdr:colOff>
      <xdr:row>67</xdr:row>
      <xdr:rowOff>114300</xdr:rowOff>
    </xdr:to>
    <xdr:grpSp>
      <xdr:nvGrpSpPr>
        <xdr:cNvPr id="4" name="Group 9"/>
        <xdr:cNvGrpSpPr>
          <a:grpSpLocks/>
        </xdr:cNvGrpSpPr>
      </xdr:nvGrpSpPr>
      <xdr:grpSpPr bwMode="auto">
        <a:xfrm>
          <a:off x="19050" y="7861712"/>
          <a:ext cx="13351700" cy="3793919"/>
          <a:chOff x="1" y="762"/>
          <a:chExt cx="1559" cy="401"/>
        </a:xfrm>
      </xdr:grpSpPr>
      <xdr:graphicFrame macro="">
        <xdr:nvGraphicFramePr>
          <xdr:cNvPr id="5" name="Chart 1"/>
          <xdr:cNvGraphicFramePr>
            <a:graphicFrameLocks/>
          </xdr:cNvGraphicFramePr>
        </xdr:nvGraphicFramePr>
        <xdr:xfrm>
          <a:off x="1" y="762"/>
          <a:ext cx="1559" cy="4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 Box 8"/>
          <xdr:cNvSpPr txBox="1">
            <a:spLocks noChangeArrowheads="1"/>
          </xdr:cNvSpPr>
        </xdr:nvSpPr>
        <xdr:spPr bwMode="auto">
          <a:xfrm>
            <a:off x="1131" y="808"/>
            <a:ext cx="369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ru-RU" sz="1100" b="1" i="0" strike="noStrike">
                <a:solidFill>
                  <a:schemeClr val="tx1"/>
                </a:solidFill>
                <a:latin typeface="Arial"/>
                <a:cs typeface="Arial"/>
              </a:rPr>
              <a:t>средний балл по Самарской области - 19,1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103729</xdr:rowOff>
    </xdr:from>
    <xdr:to>
      <xdr:col>5</xdr:col>
      <xdr:colOff>0</xdr:colOff>
      <xdr:row>22</xdr:row>
      <xdr:rowOff>113253</xdr:rowOff>
    </xdr:to>
    <xdr:graphicFrame macro="">
      <xdr:nvGraphicFramePr>
        <xdr:cNvPr id="146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582909</xdr:colOff>
      <xdr:row>8</xdr:row>
      <xdr:rowOff>94204</xdr:rowOff>
    </xdr:from>
    <xdr:to>
      <xdr:col>10</xdr:col>
      <xdr:colOff>1363959</xdr:colOff>
      <xdr:row>22</xdr:row>
      <xdr:rowOff>103728</xdr:rowOff>
    </xdr:to>
    <xdr:graphicFrame macro="">
      <xdr:nvGraphicFramePr>
        <xdr:cNvPr id="146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161925</xdr:rowOff>
    </xdr:from>
    <xdr:to>
      <xdr:col>5</xdr:col>
      <xdr:colOff>0</xdr:colOff>
      <xdr:row>47</xdr:row>
      <xdr:rowOff>142875</xdr:rowOff>
    </xdr:to>
    <xdr:graphicFrame macro="">
      <xdr:nvGraphicFramePr>
        <xdr:cNvPr id="146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33</xdr:row>
      <xdr:rowOff>9525</xdr:rowOff>
    </xdr:from>
    <xdr:to>
      <xdr:col>10</xdr:col>
      <xdr:colOff>1362075</xdr:colOff>
      <xdr:row>47</xdr:row>
      <xdr:rowOff>152400</xdr:rowOff>
    </xdr:to>
    <xdr:graphicFrame macro="">
      <xdr:nvGraphicFramePr>
        <xdr:cNvPr id="146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48;&#1040;%202008%209%20&#1082;&#1083;/&#1056;&#1077;&#1079;&#1091;&#1083;&#1100;&#1090;&#1072;&#1090;&#1099;/&#1057;&#1088;&#1077;&#1076;&#1085;&#1080;&#1081;%20&#1088;&#1077;&#1079;&#1091;&#1083;&#1100;&#1090;&#1072;&#1090;/&#1057;&#1088;&#1077;&#1076;&#1085;&#1080;&#1081;%20&#1073;&#1072;&#1083;&#1083;/4_2503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48;&#1040;%202008%209%20&#1082;&#1083;/Documents%20and%20Settings/11/&#1052;&#1086;&#1080;%20&#1076;&#1086;&#1082;&#1091;&#1084;&#1077;&#1085;&#1090;&#1099;/&#1045;&#1043;&#1069;/&#1056;&#1077;&#1079;&#1091;&#1083;&#1100;&#1090;&#1072;&#1090;&#1099;/&#1084;&#1072;&#1090;&#1077;&#1084;&#1072;&#1090;&#1080;&#1082;&#1072;/&#1042;&#1086;&#1083;&#1078;&#1089;&#1082;&#1080;&#1081;%20&#1088;-&#1085;/2_2273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0;&#1072;%202011/&#1086;&#1073;&#1088;&#1072;&#1073;&#1086;&#1090;&#1082;&#1072;%20&#1088;&#1077;&#1079;&#1091;&#1083;&#1100;&#1090;&#1072;&#1090;&#1086;&#1074;/2011%20&#1060;&#1048;/&#1076;&#1083;&#1103;%20&#1055;&#1059;%20&#1080;&#1090;&#1086;&#1075;&#1080;%20&#1060;&#1048;&#1047;_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0;&#1072;%202011/&#1086;&#1073;&#1088;&#1072;&#1073;&#1086;&#1090;&#1082;&#1072;%20&#1088;&#1077;&#1079;&#1091;&#1083;&#1100;&#1090;&#1072;&#1090;&#1086;&#1074;/2011%20&#1061;&#1048;/&#1076;&#1083;&#1103;%20&#1055;&#1059;%20&#1080;&#1090;&#1086;&#1075;&#1080;%20&#1061;&#1048;&#1052;_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0;&#1072;%202011/&#1086;&#1073;&#1088;&#1072;&#1073;&#1086;&#1090;&#1082;&#1072;%20&#1088;&#1077;&#1079;&#1091;&#1083;&#1100;&#1090;&#1072;&#1090;&#1086;&#1074;/2011%20&#1041;&#1048;/&#1076;&#1083;&#1103;%20&#1055;&#1059;%20&#1080;&#1090;&#1086;&#1075;&#1080;%20&#1041;&#1048;&#1054;_2011%20(%20&#1089;%20&#1088;&#1077;&#1079;&#1077;&#1088;&#1074;&#1086;&#108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0;&#1072;%202011/&#1086;&#1073;&#1088;&#1072;&#1073;&#1086;&#1090;&#1082;&#1072;%20&#1088;&#1077;&#1079;&#1091;&#1083;&#1100;&#1090;&#1072;&#1090;&#1086;&#1074;/2011%20&#1048;&#1057;/&#1076;&#1083;&#1103;%20&#1055;&#1059;%20&#1080;&#1090;&#1086;&#1075;&#1080;%20&#1048;&#1057;&#1058;_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0;&#1072;%202011/&#1086;&#1073;&#1088;&#1072;&#1073;&#1086;&#1090;&#1082;&#1072;%20&#1088;&#1077;&#1079;&#1091;&#1083;&#1100;&#1090;&#1072;&#1090;&#1086;&#1074;/2011%20&#1054;&#1041;/&#1076;&#1083;&#1103;%20&#1055;&#1059;%20&#1080;&#1090;&#1086;&#1075;&#1080;%20&#1054;&#1041;&#1065;_2011(&#1089;%20&#1088;&#1077;&#1079;&#1077;&#1088;&#1074;&#1086;&#1084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0;&#1072;%202011/&#1086;&#1073;&#1088;&#1072;&#1073;&#1086;&#1090;&#1082;&#1072;%20&#1088;&#1077;&#1079;&#1091;&#1083;&#1100;&#1090;&#1072;&#1090;&#1086;&#1074;/2011%20&#1043;&#1045;/&#1076;&#1083;&#1103;%20&#1055;&#1059;%20&#1080;&#1090;&#1086;&#1075;&#1080;%20&#1043;&#1045;&#1054;_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0" refreshError="1"/>
      <sheetData sheetId="1" refreshError="1"/>
      <sheetData sheetId="2" refreshError="1">
        <row r="6">
          <cell r="C6" t="str">
            <v>Протокол проверки результатов Единого государственного экзамена</v>
          </cell>
          <cell r="D6" t="str">
            <v xml:space="preserve">Код ОУ: </v>
          </cell>
          <cell r="E6" t="str">
            <v>250303</v>
          </cell>
          <cell r="F6" t="str">
            <v>04-Химия</v>
          </cell>
          <cell r="G6" t="str">
            <v xml:space="preserve">63-Самарская область  </v>
          </cell>
          <cell r="H6" t="str">
            <v>Класс</v>
          </cell>
          <cell r="I6" t="str">
            <v>Код ППЭ</v>
          </cell>
          <cell r="J6" t="str">
            <v>Аудитория</v>
          </cell>
          <cell r="K6" t="str">
            <v>Фамилия</v>
          </cell>
          <cell r="L6" t="str">
            <v>Имя</v>
          </cell>
          <cell r="M6" t="str">
            <v>Отчество</v>
          </cell>
          <cell r="N6" t="str">
            <v>Номер варианта</v>
          </cell>
          <cell r="O6" t="str">
            <v>Первичный балл</v>
          </cell>
          <cell r="P6" t="str">
            <v>Процент выполнения работы</v>
          </cell>
          <cell r="Q6" t="str">
            <v>Задания типа А</v>
          </cell>
          <cell r="R6" t="str">
            <v>Задания типа В</v>
          </cell>
          <cell r="S6" t="str">
            <v>Задания типа C</v>
          </cell>
          <cell r="T6" t="str">
            <v>Серия документа</v>
          </cell>
          <cell r="U6" t="str">
            <v>Номер документа</v>
          </cell>
          <cell r="V6" t="str">
            <v>Балл</v>
          </cell>
          <cell r="W6" t="str">
            <v>Рейтинг</v>
          </cell>
          <cell r="X6" t="str">
            <v>Оценка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0" refreshError="1"/>
      <sheetData sheetId="1" refreshError="1"/>
      <sheetData sheetId="2" refreshError="1">
        <row r="6">
          <cell r="X6" t="str">
            <v>Оценка по алгебре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ПУ"/>
      <sheetName val="итоги Н-ск"/>
      <sheetName val="итоги Волж"/>
    </sheetNames>
    <sheetDataSet>
      <sheetData sheetId="0">
        <row r="2">
          <cell r="C2" t="str">
            <v>средний балл</v>
          </cell>
        </row>
        <row r="3">
          <cell r="V3" t="str">
            <v>2011г</v>
          </cell>
          <cell r="W3" t="str">
            <v>2010г</v>
          </cell>
        </row>
        <row r="4">
          <cell r="U4" t="str">
            <v>г.о.Новокуйбышевск</v>
          </cell>
          <cell r="V4">
            <v>0.69</v>
          </cell>
          <cell r="W4">
            <v>0.63</v>
          </cell>
        </row>
        <row r="5">
          <cell r="U5" t="str">
            <v>м.р. Волжский</v>
          </cell>
          <cell r="V5">
            <v>0.62</v>
          </cell>
          <cell r="W5">
            <v>0.59</v>
          </cell>
        </row>
        <row r="6">
          <cell r="U6" t="str">
            <v>Поволжское управление</v>
          </cell>
          <cell r="V6">
            <v>0.66</v>
          </cell>
          <cell r="W6">
            <v>0.61</v>
          </cell>
        </row>
        <row r="16">
          <cell r="R16" t="str">
            <v>2011г</v>
          </cell>
          <cell r="S16" t="str">
            <v>2010г</v>
          </cell>
        </row>
        <row r="18">
          <cell r="Q18" t="str">
            <v>г.о.Новокуйбышевск</v>
          </cell>
          <cell r="R18">
            <v>4.3099999999999996</v>
          </cell>
          <cell r="S18">
            <v>4.13</v>
          </cell>
        </row>
        <row r="19">
          <cell r="Q19" t="str">
            <v>м.р. Волжский</v>
          </cell>
          <cell r="R19">
            <v>4.1100000000000003</v>
          </cell>
          <cell r="S19">
            <v>3.97</v>
          </cell>
        </row>
        <row r="20">
          <cell r="Q20" t="str">
            <v>Поволжское управление</v>
          </cell>
          <cell r="R20">
            <v>4.2300000000000004</v>
          </cell>
          <cell r="S20">
            <v>4.05</v>
          </cell>
        </row>
        <row r="38">
          <cell r="R38" t="str">
            <v>2011г</v>
          </cell>
          <cell r="S38" t="str">
            <v>2010г</v>
          </cell>
        </row>
        <row r="40">
          <cell r="Q40" t="str">
            <v>г.о.Новокуйбышевск</v>
          </cell>
          <cell r="R40">
            <v>0.86</v>
          </cell>
          <cell r="S40">
            <v>0.83299999999999996</v>
          </cell>
        </row>
        <row r="41">
          <cell r="Q41" t="str">
            <v>м.р. Волжский</v>
          </cell>
          <cell r="R41">
            <v>0.78</v>
          </cell>
          <cell r="S41">
            <v>0.75900000000000001</v>
          </cell>
        </row>
        <row r="42">
          <cell r="Q42" t="str">
            <v>Поволжское управление</v>
          </cell>
          <cell r="R42">
            <v>0.83</v>
          </cell>
          <cell r="S42">
            <v>0.79700000000000004</v>
          </cell>
        </row>
        <row r="46">
          <cell r="R46" t="str">
            <v>2011г</v>
          </cell>
          <cell r="S46" t="str">
            <v>2010г</v>
          </cell>
        </row>
        <row r="48">
          <cell r="Q48" t="str">
            <v>г.о.Новокуйбышевск</v>
          </cell>
          <cell r="R48">
            <v>1</v>
          </cell>
          <cell r="S48">
            <v>1</v>
          </cell>
        </row>
        <row r="49">
          <cell r="Q49" t="str">
            <v>м.р. Волжский</v>
          </cell>
          <cell r="R49">
            <v>1</v>
          </cell>
          <cell r="S49">
            <v>1</v>
          </cell>
        </row>
        <row r="50">
          <cell r="Q50" t="str">
            <v>Поволжское управление</v>
          </cell>
          <cell r="R50">
            <v>1</v>
          </cell>
          <cell r="S50">
            <v>1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ПУ"/>
      <sheetName val="итоги Н-ск"/>
      <sheetName val="итоги Волж"/>
    </sheetNames>
    <sheetDataSet>
      <sheetData sheetId="0">
        <row r="2">
          <cell r="C2" t="str">
            <v>средний балл</v>
          </cell>
        </row>
        <row r="3">
          <cell r="A3" t="str">
            <v>МОУ СОШ №6</v>
          </cell>
          <cell r="C3">
            <v>32</v>
          </cell>
          <cell r="P3">
            <v>22.6</v>
          </cell>
          <cell r="V3" t="str">
            <v>2011г</v>
          </cell>
          <cell r="W3" t="str">
            <v>2010г</v>
          </cell>
        </row>
        <row r="4">
          <cell r="A4" t="str">
            <v>Октябрьская СОШ</v>
          </cell>
          <cell r="C4">
            <v>31</v>
          </cell>
          <cell r="P4">
            <v>22.6</v>
          </cell>
          <cell r="U4" t="str">
            <v>г.о.Новокуйбышевск</v>
          </cell>
          <cell r="V4">
            <v>0.74</v>
          </cell>
          <cell r="W4">
            <v>0.75</v>
          </cell>
        </row>
        <row r="5">
          <cell r="A5" t="str">
            <v>Петра-Дубравская СОШ</v>
          </cell>
          <cell r="C5">
            <v>31</v>
          </cell>
          <cell r="P5">
            <v>22.6</v>
          </cell>
          <cell r="U5" t="str">
            <v>м.р. Волжский</v>
          </cell>
          <cell r="V5">
            <v>0.74</v>
          </cell>
          <cell r="W5">
            <v>0.68</v>
          </cell>
        </row>
        <row r="6">
          <cell r="A6" t="str">
            <v>МОУ СОШ №17</v>
          </cell>
          <cell r="C6">
            <v>29</v>
          </cell>
          <cell r="P6">
            <v>22.6</v>
          </cell>
          <cell r="U6" t="str">
            <v>Поволжское управление</v>
          </cell>
          <cell r="V6">
            <v>0.74</v>
          </cell>
          <cell r="W6">
            <v>0.74</v>
          </cell>
        </row>
        <row r="7">
          <cell r="A7" t="str">
            <v>МОУ гимназия №1</v>
          </cell>
          <cell r="C7">
            <v>28</v>
          </cell>
          <cell r="P7">
            <v>22.6</v>
          </cell>
        </row>
        <row r="8">
          <cell r="A8" t="str">
            <v>МОУ СОШ №21</v>
          </cell>
          <cell r="C8">
            <v>27.5</v>
          </cell>
          <cell r="P8">
            <v>22.6</v>
          </cell>
        </row>
        <row r="9">
          <cell r="A9" t="str">
            <v>МОУ СОШ №3</v>
          </cell>
          <cell r="C9">
            <v>25.4</v>
          </cell>
          <cell r="P9">
            <v>22.6</v>
          </cell>
        </row>
        <row r="10">
          <cell r="A10" t="str">
            <v>Черновская СОШ</v>
          </cell>
          <cell r="C10">
            <v>24.75</v>
          </cell>
          <cell r="P10">
            <v>22.6</v>
          </cell>
        </row>
        <row r="11">
          <cell r="A11" t="str">
            <v>МОУ СОШ №7</v>
          </cell>
          <cell r="C11">
            <v>24.153846153846153</v>
          </cell>
          <cell r="P11">
            <v>22.6</v>
          </cell>
        </row>
        <row r="12">
          <cell r="A12" t="str">
            <v>Рощинская СОШ</v>
          </cell>
          <cell r="C12">
            <v>24.142857142857142</v>
          </cell>
          <cell r="P12">
            <v>22.6</v>
          </cell>
        </row>
        <row r="13">
          <cell r="A13" t="str">
            <v>Дубово-Уметская СОШ</v>
          </cell>
          <cell r="C13">
            <v>24</v>
          </cell>
          <cell r="P13">
            <v>22.6</v>
          </cell>
          <cell r="R13" t="str">
            <v>2011г</v>
          </cell>
          <cell r="S13" t="str">
            <v>2010г</v>
          </cell>
        </row>
        <row r="14">
          <cell r="A14" t="str">
            <v>Просветская СОШ</v>
          </cell>
          <cell r="C14">
            <v>21.333333333333332</v>
          </cell>
          <cell r="P14">
            <v>22.6</v>
          </cell>
        </row>
        <row r="15">
          <cell r="A15" t="str">
            <v>Смышляевская СОШ №1</v>
          </cell>
          <cell r="C15">
            <v>21</v>
          </cell>
          <cell r="P15">
            <v>22.6</v>
          </cell>
          <cell r="Q15" t="str">
            <v>г.о.Новокуйбышевск</v>
          </cell>
          <cell r="R15">
            <v>4.22</v>
          </cell>
          <cell r="S15">
            <v>4.1900000000000004</v>
          </cell>
        </row>
        <row r="16">
          <cell r="A16" t="str">
            <v>МОУ СОШ №8</v>
          </cell>
          <cell r="C16">
            <v>21</v>
          </cell>
          <cell r="P16">
            <v>22.6</v>
          </cell>
          <cell r="Q16" t="str">
            <v>м.р. Волжский</v>
          </cell>
          <cell r="R16">
            <v>4.22</v>
          </cell>
          <cell r="S16">
            <v>3.95</v>
          </cell>
        </row>
        <row r="17">
          <cell r="A17" t="str">
            <v>МОУ СОШ №12</v>
          </cell>
          <cell r="C17">
            <v>16</v>
          </cell>
          <cell r="P17">
            <v>22.6</v>
          </cell>
          <cell r="Q17" t="str">
            <v>Поволжское управление</v>
          </cell>
          <cell r="R17">
            <v>4.22</v>
          </cell>
          <cell r="S17">
            <v>4.13</v>
          </cell>
        </row>
        <row r="18">
          <cell r="A18" t="str">
            <v>МОУ СОШ №5</v>
          </cell>
          <cell r="C18">
            <v>12.5</v>
          </cell>
          <cell r="P18">
            <v>22.6</v>
          </cell>
        </row>
        <row r="23">
          <cell r="R23" t="str">
            <v>2011г</v>
          </cell>
          <cell r="S23" t="str">
            <v>2010г</v>
          </cell>
        </row>
        <row r="25">
          <cell r="Q25" t="str">
            <v>г.о.Новокуйбышевск</v>
          </cell>
          <cell r="R25">
            <v>0.80500000000000005</v>
          </cell>
          <cell r="S25">
            <v>0.81100000000000005</v>
          </cell>
        </row>
        <row r="26">
          <cell r="Q26" t="str">
            <v>м.р. Волжский</v>
          </cell>
          <cell r="R26">
            <v>0.94</v>
          </cell>
          <cell r="S26">
            <v>0.63200000000000001</v>
          </cell>
        </row>
        <row r="27">
          <cell r="Q27" t="str">
            <v>Поволжское управление</v>
          </cell>
          <cell r="R27">
            <v>0.84699999999999998</v>
          </cell>
          <cell r="S27">
            <v>0.76400000000000001</v>
          </cell>
        </row>
        <row r="51">
          <cell r="R51" t="str">
            <v>2011г</v>
          </cell>
          <cell r="S51" t="str">
            <v>2010г</v>
          </cell>
        </row>
        <row r="53">
          <cell r="Q53" t="str">
            <v>г.о.Новокуйбышевск</v>
          </cell>
          <cell r="R53">
            <v>0.95099999999999996</v>
          </cell>
          <cell r="S53">
            <v>1</v>
          </cell>
        </row>
        <row r="54">
          <cell r="Q54" t="str">
            <v>м.р. Волжский</v>
          </cell>
          <cell r="R54">
            <v>1</v>
          </cell>
          <cell r="S54">
            <v>1</v>
          </cell>
        </row>
        <row r="55">
          <cell r="Q55" t="str">
            <v>Поволжское управление</v>
          </cell>
          <cell r="R55">
            <v>0.96599999999999997</v>
          </cell>
          <cell r="S55">
            <v>1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ПУ"/>
      <sheetName val="итоги Н-ск"/>
      <sheetName val="итоги Волж"/>
    </sheetNames>
    <sheetDataSet>
      <sheetData sheetId="0">
        <row r="2">
          <cell r="C2" t="str">
            <v>средний балл</v>
          </cell>
        </row>
        <row r="4">
          <cell r="U4" t="str">
            <v>г.о.Новокуйбышевск</v>
          </cell>
          <cell r="V4">
            <v>0.71</v>
          </cell>
          <cell r="W4">
            <v>0.54</v>
          </cell>
        </row>
        <row r="5">
          <cell r="U5" t="str">
            <v>м.р. Волжский</v>
          </cell>
          <cell r="V5">
            <v>0.79</v>
          </cell>
          <cell r="W5">
            <v>0.56999999999999995</v>
          </cell>
        </row>
        <row r="6">
          <cell r="U6" t="str">
            <v>Поволжское управление</v>
          </cell>
          <cell r="V6">
            <v>0.74</v>
          </cell>
          <cell r="W6">
            <v>0.56000000000000005</v>
          </cell>
        </row>
        <row r="16">
          <cell r="Q16" t="str">
            <v>г.о.Новокуйбышевск</v>
          </cell>
          <cell r="R16">
            <v>4.3899999999999997</v>
          </cell>
          <cell r="S16">
            <v>3.58</v>
          </cell>
        </row>
        <row r="17">
          <cell r="Q17" t="str">
            <v>м.р. Волжский</v>
          </cell>
          <cell r="R17">
            <v>4.67</v>
          </cell>
          <cell r="S17">
            <v>3.73</v>
          </cell>
        </row>
        <row r="18">
          <cell r="Q18" t="str">
            <v>Поволжское управление</v>
          </cell>
          <cell r="R18">
            <v>4.5199999999999996</v>
          </cell>
          <cell r="S18">
            <v>3.65</v>
          </cell>
        </row>
        <row r="51">
          <cell r="R51" t="str">
            <v>2011г</v>
          </cell>
          <cell r="S51" t="str">
            <v>2010г</v>
          </cell>
        </row>
        <row r="53">
          <cell r="Q53" t="str">
            <v>г.о.Новокуйбышевск</v>
          </cell>
          <cell r="R53">
            <v>0.97</v>
          </cell>
          <cell r="S53">
            <v>1</v>
          </cell>
        </row>
        <row r="54">
          <cell r="Q54" t="str">
            <v>м.р. Волжский</v>
          </cell>
          <cell r="R54">
            <v>1</v>
          </cell>
          <cell r="S54">
            <v>1</v>
          </cell>
        </row>
        <row r="55">
          <cell r="Q55" t="str">
            <v>Поволжское управление</v>
          </cell>
          <cell r="R55">
            <v>0.98299999999999998</v>
          </cell>
          <cell r="S55">
            <v>1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ПУ"/>
      <sheetName val="итоги Н-ск"/>
      <sheetName val="итоги Волж"/>
    </sheetNames>
    <sheetDataSet>
      <sheetData sheetId="0">
        <row r="2">
          <cell r="C2" t="str">
            <v>средний балл</v>
          </cell>
        </row>
        <row r="3">
          <cell r="V3" t="str">
            <v>2011г</v>
          </cell>
          <cell r="W3" t="str">
            <v>2010г</v>
          </cell>
        </row>
        <row r="4">
          <cell r="U4" t="str">
            <v>г.о.Новокуйбышевск</v>
          </cell>
          <cell r="V4">
            <v>0.6</v>
          </cell>
          <cell r="W4">
            <v>0.56999999999999995</v>
          </cell>
        </row>
        <row r="5">
          <cell r="U5" t="str">
            <v>м.р. Волжский</v>
          </cell>
          <cell r="V5">
            <v>0.41</v>
          </cell>
          <cell r="W5">
            <v>0.43</v>
          </cell>
        </row>
        <row r="6">
          <cell r="U6" t="str">
            <v>Поволжское управление</v>
          </cell>
          <cell r="V6">
            <v>0.47</v>
          </cell>
          <cell r="W6">
            <v>0.47</v>
          </cell>
        </row>
        <row r="13">
          <cell r="R13" t="str">
            <v>2011г</v>
          </cell>
          <cell r="S13" t="str">
            <v>2010г</v>
          </cell>
        </row>
        <row r="15">
          <cell r="Q15" t="str">
            <v>г.о.Новокуйбышевск</v>
          </cell>
          <cell r="R15">
            <v>3.6</v>
          </cell>
          <cell r="S15">
            <v>3.5</v>
          </cell>
        </row>
        <row r="16">
          <cell r="Q16" t="str">
            <v>м.р. Волжский</v>
          </cell>
          <cell r="R16">
            <v>3</v>
          </cell>
          <cell r="S16">
            <v>2.97</v>
          </cell>
        </row>
        <row r="17">
          <cell r="Q17" t="str">
            <v>Поволжское управление</v>
          </cell>
          <cell r="R17">
            <v>3.2</v>
          </cell>
          <cell r="S17">
            <v>3.1</v>
          </cell>
        </row>
        <row r="35">
          <cell r="R35" t="str">
            <v>2011г</v>
          </cell>
          <cell r="S35" t="str">
            <v>2010г</v>
          </cell>
        </row>
        <row r="37">
          <cell r="Q37" t="str">
            <v>г.о.Новокуйбышевск</v>
          </cell>
          <cell r="R37">
            <v>0.4</v>
          </cell>
          <cell r="S37">
            <v>0.6</v>
          </cell>
        </row>
        <row r="38">
          <cell r="Q38" t="str">
            <v>м.р. Волжский</v>
          </cell>
          <cell r="R38">
            <v>0.11</v>
          </cell>
          <cell r="S38">
            <v>0.3</v>
          </cell>
        </row>
        <row r="39">
          <cell r="Q39" t="str">
            <v>Поволжское управление</v>
          </cell>
          <cell r="R39">
            <v>0.214</v>
          </cell>
          <cell r="S39">
            <v>0.375</v>
          </cell>
        </row>
        <row r="43">
          <cell r="R43" t="str">
            <v>2011г</v>
          </cell>
          <cell r="S43" t="str">
            <v>2010г</v>
          </cell>
        </row>
        <row r="45">
          <cell r="Q45" t="str">
            <v>г.о.Новокуйбышевск</v>
          </cell>
          <cell r="R45">
            <v>1</v>
          </cell>
          <cell r="S45">
            <v>0.9</v>
          </cell>
        </row>
        <row r="46">
          <cell r="Q46" t="str">
            <v>м.р. Волжский</v>
          </cell>
          <cell r="R46">
            <v>0.89</v>
          </cell>
          <cell r="S46">
            <v>0.6</v>
          </cell>
        </row>
        <row r="47">
          <cell r="Q47" t="str">
            <v>Поволжское управление</v>
          </cell>
          <cell r="R47">
            <v>0.92900000000000005</v>
          </cell>
          <cell r="S47">
            <v>0.67500000000000004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ПУ"/>
      <sheetName val="итоги Н-ск"/>
      <sheetName val="итоги Волж"/>
    </sheetNames>
    <sheetDataSet>
      <sheetData sheetId="0">
        <row r="2">
          <cell r="C2" t="str">
            <v>средний балл</v>
          </cell>
        </row>
        <row r="4">
          <cell r="U4" t="str">
            <v>г.о.Новокуйбышевск</v>
          </cell>
          <cell r="V4">
            <v>0.7</v>
          </cell>
          <cell r="W4">
            <v>0.57999999999999996</v>
          </cell>
        </row>
        <row r="5">
          <cell r="U5" t="str">
            <v>м.р. Волжский</v>
          </cell>
          <cell r="V5">
            <v>0.77</v>
          </cell>
          <cell r="W5">
            <v>0.64</v>
          </cell>
        </row>
        <row r="6">
          <cell r="U6" t="str">
            <v>Поволжское управление</v>
          </cell>
          <cell r="V6">
            <v>0.73</v>
          </cell>
          <cell r="W6">
            <v>0.6</v>
          </cell>
        </row>
        <row r="15">
          <cell r="R15" t="str">
            <v>2011г</v>
          </cell>
          <cell r="S15" t="str">
            <v>2010г</v>
          </cell>
        </row>
        <row r="17">
          <cell r="Q17" t="str">
            <v>г.о.Новокуйбышевск</v>
          </cell>
          <cell r="R17">
            <v>4.05</v>
          </cell>
          <cell r="S17">
            <v>3.57</v>
          </cell>
        </row>
        <row r="18">
          <cell r="Q18" t="str">
            <v>м.р. Волжский</v>
          </cell>
          <cell r="R18">
            <v>4.32</v>
          </cell>
          <cell r="S18">
            <v>3.85</v>
          </cell>
        </row>
        <row r="19">
          <cell r="Q19" t="str">
            <v>Поволжское управление</v>
          </cell>
          <cell r="R19">
            <v>4.16</v>
          </cell>
          <cell r="S19">
            <v>3.66</v>
          </cell>
        </row>
        <row r="26">
          <cell r="R26" t="str">
            <v>2011г</v>
          </cell>
          <cell r="S26" t="str">
            <v>2010г</v>
          </cell>
        </row>
        <row r="28">
          <cell r="Q28" t="str">
            <v>г.о.Новокуйбышевск</v>
          </cell>
          <cell r="R28">
            <v>0.82899999999999996</v>
          </cell>
          <cell r="S28">
            <v>0.6</v>
          </cell>
        </row>
        <row r="29">
          <cell r="Q29" t="str">
            <v>м.р. Волжский</v>
          </cell>
          <cell r="R29">
            <v>0.96699999999999997</v>
          </cell>
          <cell r="S29">
            <v>0.78300000000000003</v>
          </cell>
        </row>
        <row r="30">
          <cell r="Q30" t="str">
            <v>Поволжское управление</v>
          </cell>
          <cell r="R30">
            <v>0.88800000000000001</v>
          </cell>
          <cell r="S30">
            <v>0.63500000000000001</v>
          </cell>
        </row>
        <row r="54">
          <cell r="R54" t="str">
            <v>2011г</v>
          </cell>
          <cell r="S54" t="str">
            <v>2010г</v>
          </cell>
        </row>
        <row r="56">
          <cell r="Q56" t="str">
            <v>г.о.Новокуйбышевск</v>
          </cell>
          <cell r="R56">
            <v>0.98799999999999999</v>
          </cell>
          <cell r="S56">
            <v>1</v>
          </cell>
        </row>
        <row r="57">
          <cell r="Q57" t="str">
            <v>м.р. Волжский</v>
          </cell>
          <cell r="R57">
            <v>1</v>
          </cell>
          <cell r="S57">
            <v>0.97799999999999998</v>
          </cell>
        </row>
        <row r="58">
          <cell r="Q58" t="str">
            <v>Поволжское управление</v>
          </cell>
          <cell r="R58">
            <v>0.99299999999999999</v>
          </cell>
          <cell r="S58">
            <v>0.98499999999999999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ПУ"/>
      <sheetName val="итоги Н-ск"/>
      <sheetName val="итоги Волж"/>
    </sheetNames>
    <sheetDataSet>
      <sheetData sheetId="0">
        <row r="2">
          <cell r="C2" t="str">
            <v>средний балл</v>
          </cell>
        </row>
        <row r="3">
          <cell r="V3" t="str">
            <v>2011г</v>
          </cell>
          <cell r="W3" t="str">
            <v>2010г</v>
          </cell>
        </row>
        <row r="4">
          <cell r="U4" t="str">
            <v>г.о.Новокуйбышевск</v>
          </cell>
          <cell r="V4">
            <v>0.6</v>
          </cell>
          <cell r="W4">
            <v>0.55000000000000004</v>
          </cell>
        </row>
        <row r="5">
          <cell r="U5" t="str">
            <v>м.р. Волжский</v>
          </cell>
          <cell r="V5">
            <v>0.78</v>
          </cell>
          <cell r="W5">
            <v>0.7</v>
          </cell>
        </row>
        <row r="6">
          <cell r="U6" t="str">
            <v>Поволжское управление</v>
          </cell>
          <cell r="V6">
            <v>0.69</v>
          </cell>
          <cell r="W6">
            <v>0.61</v>
          </cell>
        </row>
        <row r="13">
          <cell r="R13" t="str">
            <v>2011г</v>
          </cell>
          <cell r="S13" t="str">
            <v>2010г</v>
          </cell>
        </row>
        <row r="15">
          <cell r="Q15" t="str">
            <v>г.о.Новокуйбышевск</v>
          </cell>
          <cell r="R15">
            <v>3.63</v>
          </cell>
          <cell r="S15">
            <v>3.44</v>
          </cell>
        </row>
        <row r="16">
          <cell r="Q16" t="str">
            <v>м.р. Волжский</v>
          </cell>
          <cell r="R16">
            <v>4.3099999999999996</v>
          </cell>
          <cell r="S16">
            <v>3.97</v>
          </cell>
        </row>
        <row r="17">
          <cell r="Q17" t="str">
            <v>Поволжское управление</v>
          </cell>
          <cell r="R17">
            <v>3.97</v>
          </cell>
          <cell r="S17">
            <v>3.65</v>
          </cell>
        </row>
        <row r="35">
          <cell r="R35" t="str">
            <v>2011г</v>
          </cell>
          <cell r="S35" t="str">
            <v>2010г</v>
          </cell>
        </row>
        <row r="37">
          <cell r="Q37" t="str">
            <v>г.о.Новокуйбышевск</v>
          </cell>
          <cell r="R37">
            <v>0.5</v>
          </cell>
          <cell r="S37">
            <v>0.44</v>
          </cell>
        </row>
        <row r="38">
          <cell r="Q38" t="str">
            <v>м.р. Волжский</v>
          </cell>
          <cell r="R38">
            <v>0.81</v>
          </cell>
          <cell r="S38">
            <v>0.85299999999999998</v>
          </cell>
        </row>
        <row r="39">
          <cell r="Q39" t="str">
            <v>Поволжское управление</v>
          </cell>
          <cell r="R39">
            <v>0.65600000000000003</v>
          </cell>
          <cell r="S39">
            <v>0.60699999999999998</v>
          </cell>
        </row>
        <row r="43">
          <cell r="R43" t="str">
            <v>2011г</v>
          </cell>
          <cell r="S43" t="str">
            <v>2010г</v>
          </cell>
        </row>
        <row r="45">
          <cell r="Q45" t="str">
            <v>г.о.Новокуйбышевск</v>
          </cell>
          <cell r="R45">
            <v>1</v>
          </cell>
          <cell r="S45">
            <v>0.92</v>
          </cell>
        </row>
        <row r="46">
          <cell r="Q46" t="str">
            <v>м.р. Волжский</v>
          </cell>
          <cell r="R46">
            <v>0.94</v>
          </cell>
          <cell r="S46">
            <v>0.97099999999999997</v>
          </cell>
        </row>
        <row r="47">
          <cell r="Q47" t="str">
            <v>Поволжское управление</v>
          </cell>
          <cell r="R47">
            <v>0.96899999999999997</v>
          </cell>
          <cell r="S47">
            <v>0.94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0"/>
  <sheetViews>
    <sheetView tabSelected="1" zoomScale="50" workbookViewId="0">
      <selection activeCell="E9" sqref="E9"/>
    </sheetView>
  </sheetViews>
  <sheetFormatPr defaultRowHeight="12.75"/>
  <cols>
    <col min="1" max="1" width="219" style="68" customWidth="1"/>
    <col min="2" max="16384" width="9.140625" style="68"/>
  </cols>
  <sheetData>
    <row r="1" spans="1:1" ht="46.5" customHeight="1">
      <c r="A1" s="67" t="s">
        <v>13</v>
      </c>
    </row>
    <row r="3" spans="1:1" ht="167.25" customHeight="1"/>
    <row r="4" spans="1:1" ht="156" customHeight="1">
      <c r="A4" s="108" t="s">
        <v>495</v>
      </c>
    </row>
    <row r="6" spans="1:1" ht="30">
      <c r="A6" s="69"/>
    </row>
    <row r="8" spans="1:1" ht="18.75">
      <c r="A8" s="70"/>
    </row>
    <row r="9" spans="1:1" ht="33">
      <c r="A9" s="71"/>
    </row>
    <row r="40" spans="1:1" ht="18.75" customHeight="1">
      <c r="A40" s="392" t="s">
        <v>496</v>
      </c>
    </row>
    <row r="41" spans="1:1" ht="18.75" customHeight="1">
      <c r="A41" s="392"/>
    </row>
    <row r="49" spans="1:1" ht="20.25">
      <c r="A49" s="72" t="s">
        <v>14</v>
      </c>
    </row>
    <row r="50" spans="1:1">
      <c r="A50" s="109" t="s">
        <v>497</v>
      </c>
    </row>
  </sheetData>
  <mergeCells count="1">
    <mergeCell ref="A40:A41"/>
  </mergeCells>
  <phoneticPr fontId="17" type="noConversion"/>
  <pageMargins left="0.78740157480314965" right="0.78740157480314965" top="0.63" bottom="0.5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7"/>
  <sheetViews>
    <sheetView topLeftCell="A37" zoomScale="91" zoomScaleNormal="91" zoomScaleSheetLayoutView="89" workbookViewId="0">
      <selection activeCell="C38" sqref="C38"/>
    </sheetView>
  </sheetViews>
  <sheetFormatPr defaultRowHeight="12.75"/>
  <cols>
    <col min="1" max="1" width="47.7109375" customWidth="1"/>
    <col min="2" max="3" width="25.140625" customWidth="1"/>
    <col min="4" max="4" width="29.42578125" customWidth="1"/>
    <col min="5" max="5" width="20.7109375" customWidth="1"/>
    <col min="6" max="6" width="27.85546875" customWidth="1"/>
    <col min="7" max="7" width="21.5703125" style="311" customWidth="1"/>
  </cols>
  <sheetData>
    <row r="1" spans="1:14" ht="15.75">
      <c r="A1" s="437" t="s">
        <v>404</v>
      </c>
      <c r="B1" s="437"/>
      <c r="C1" s="437"/>
      <c r="D1" s="437"/>
      <c r="E1" s="437"/>
      <c r="F1" s="437"/>
      <c r="G1" s="310"/>
      <c r="H1" s="223"/>
      <c r="I1" s="223"/>
      <c r="J1" s="223"/>
      <c r="K1" s="223"/>
      <c r="L1" s="223"/>
      <c r="M1" s="223"/>
      <c r="N1" s="223"/>
    </row>
    <row r="2" spans="1:14" ht="15">
      <c r="A2" s="177"/>
      <c r="B2" s="177"/>
      <c r="C2" s="177"/>
      <c r="D2" s="177"/>
    </row>
    <row r="3" spans="1:14" ht="47.25">
      <c r="A3" s="176" t="s">
        <v>288</v>
      </c>
      <c r="B3" s="176" t="s">
        <v>513</v>
      </c>
      <c r="C3" s="176" t="s">
        <v>514</v>
      </c>
      <c r="D3" s="176" t="s">
        <v>515</v>
      </c>
      <c r="E3" s="176" t="s">
        <v>289</v>
      </c>
      <c r="F3" s="176" t="s">
        <v>290</v>
      </c>
    </row>
    <row r="4" spans="1:14" ht="15.75">
      <c r="A4" s="221" t="s">
        <v>291</v>
      </c>
      <c r="B4" s="176">
        <v>938</v>
      </c>
      <c r="C4" s="176">
        <v>657</v>
      </c>
      <c r="D4" s="176">
        <f>F4-E4</f>
        <v>1595</v>
      </c>
      <c r="E4" s="176">
        <v>16</v>
      </c>
      <c r="F4" s="176">
        <v>1611</v>
      </c>
    </row>
    <row r="5" spans="1:14" ht="15.75">
      <c r="A5" s="3" t="s">
        <v>292</v>
      </c>
      <c r="B5" s="3"/>
      <c r="C5" s="3"/>
      <c r="D5" s="176"/>
      <c r="E5" s="176"/>
      <c r="F5" s="176"/>
    </row>
    <row r="6" spans="1:14" ht="51">
      <c r="A6" s="226" t="s">
        <v>293</v>
      </c>
      <c r="B6" s="224" t="s">
        <v>566</v>
      </c>
      <c r="C6" s="224" t="s">
        <v>304</v>
      </c>
      <c r="D6" s="224" t="s">
        <v>565</v>
      </c>
      <c r="E6" s="224" t="s">
        <v>305</v>
      </c>
      <c r="F6" s="224" t="s">
        <v>567</v>
      </c>
    </row>
    <row r="7" spans="1:14" ht="15">
      <c r="A7" s="226" t="s">
        <v>294</v>
      </c>
      <c r="B7" s="225">
        <v>72</v>
      </c>
      <c r="C7" s="225">
        <v>36</v>
      </c>
      <c r="D7" s="225">
        <f t="shared" ref="D7:D9" si="0">F7-E7</f>
        <v>108</v>
      </c>
      <c r="E7" s="225">
        <v>4</v>
      </c>
      <c r="F7" s="225">
        <v>112</v>
      </c>
    </row>
    <row r="8" spans="1:14" ht="25.5">
      <c r="A8" s="226" t="s">
        <v>295</v>
      </c>
      <c r="B8" s="225">
        <v>75</v>
      </c>
      <c r="C8" s="225">
        <v>36</v>
      </c>
      <c r="D8" s="225">
        <f t="shared" si="0"/>
        <v>111</v>
      </c>
      <c r="E8" s="225">
        <v>4</v>
      </c>
      <c r="F8" s="225">
        <v>115</v>
      </c>
    </row>
    <row r="9" spans="1:14" ht="15">
      <c r="A9" s="226" t="s">
        <v>296</v>
      </c>
      <c r="B9" s="225">
        <v>72</v>
      </c>
      <c r="C9" s="225">
        <v>36</v>
      </c>
      <c r="D9" s="225">
        <f t="shared" si="0"/>
        <v>108</v>
      </c>
      <c r="E9" s="225">
        <v>4</v>
      </c>
      <c r="F9" s="225">
        <v>112</v>
      </c>
    </row>
    <row r="10" spans="1:14">
      <c r="A10" s="3"/>
      <c r="B10" s="3"/>
      <c r="C10" s="3"/>
      <c r="D10" s="3"/>
      <c r="E10" s="3"/>
      <c r="F10" s="3"/>
    </row>
    <row r="11" spans="1:14" ht="63">
      <c r="A11" s="221" t="s">
        <v>297</v>
      </c>
      <c r="B11" s="176">
        <v>813</v>
      </c>
      <c r="C11" s="176">
        <v>585</v>
      </c>
      <c r="D11" s="176">
        <f>SUM(B11:C11)</f>
        <v>1398</v>
      </c>
      <c r="E11" s="176">
        <v>1</v>
      </c>
      <c r="F11" s="176">
        <v>1399</v>
      </c>
    </row>
    <row r="12" spans="1:14" ht="63.75">
      <c r="A12" s="222" t="s">
        <v>335</v>
      </c>
      <c r="B12" s="227">
        <f>SUM(B13:B14)</f>
        <v>54</v>
      </c>
      <c r="C12" s="227">
        <f t="shared" ref="C12:E12" si="1">SUM(C13:C14)</f>
        <v>35</v>
      </c>
      <c r="D12" s="227">
        <f t="shared" si="1"/>
        <v>89</v>
      </c>
      <c r="E12" s="227">
        <f t="shared" si="1"/>
        <v>13</v>
      </c>
      <c r="F12" s="227">
        <v>102</v>
      </c>
      <c r="G12" s="312" t="s">
        <v>80</v>
      </c>
    </row>
    <row r="13" spans="1:14" ht="15">
      <c r="A13" s="226" t="s">
        <v>298</v>
      </c>
      <c r="B13" s="225">
        <v>38</v>
      </c>
      <c r="C13" s="225">
        <v>25</v>
      </c>
      <c r="D13" s="225">
        <f t="shared" ref="D13:D14" si="2">SUM(B13:C13)</f>
        <v>63</v>
      </c>
      <c r="E13" s="225">
        <v>11</v>
      </c>
      <c r="F13" s="225" t="s">
        <v>423</v>
      </c>
      <c r="G13" s="391">
        <v>5.3999999999999999E-2</v>
      </c>
    </row>
    <row r="14" spans="1:14" ht="15">
      <c r="A14" s="226" t="s">
        <v>126</v>
      </c>
      <c r="B14" s="225">
        <v>16</v>
      </c>
      <c r="C14" s="225">
        <v>10</v>
      </c>
      <c r="D14" s="225">
        <f t="shared" si="2"/>
        <v>26</v>
      </c>
      <c r="E14" s="225">
        <v>2</v>
      </c>
      <c r="F14" s="225" t="s">
        <v>424</v>
      </c>
      <c r="G14" s="390">
        <v>7.0000000000000007E-2</v>
      </c>
    </row>
    <row r="15" spans="1:14" ht="51">
      <c r="A15" s="222" t="s">
        <v>334</v>
      </c>
      <c r="B15" s="176">
        <v>4</v>
      </c>
      <c r="C15" s="176">
        <v>1</v>
      </c>
      <c r="D15" s="176">
        <v>5</v>
      </c>
      <c r="E15" s="176">
        <v>2</v>
      </c>
      <c r="F15" s="176">
        <v>7</v>
      </c>
    </row>
    <row r="16" spans="1:14" ht="30">
      <c r="A16" s="306"/>
      <c r="B16" s="435" t="s">
        <v>415</v>
      </c>
      <c r="C16" s="436"/>
      <c r="D16" s="436"/>
      <c r="E16" s="436"/>
      <c r="F16" s="305" t="s">
        <v>388</v>
      </c>
      <c r="G16" s="312" t="s">
        <v>80</v>
      </c>
    </row>
    <row r="17" spans="1:7" ht="15.75">
      <c r="A17" s="307" t="s">
        <v>325</v>
      </c>
      <c r="B17" s="305">
        <v>19.260000000000002</v>
      </c>
      <c r="C17" s="305">
        <v>18.34</v>
      </c>
      <c r="D17" s="305">
        <v>18.87</v>
      </c>
      <c r="E17" s="305">
        <v>3.92</v>
      </c>
      <c r="F17" s="308">
        <v>18.760000000000002</v>
      </c>
      <c r="G17" s="176">
        <v>19.100000000000001</v>
      </c>
    </row>
    <row r="18" spans="1:7" ht="25.5">
      <c r="A18" s="307" t="s">
        <v>299</v>
      </c>
      <c r="B18" s="305">
        <v>4.0999999999999996</v>
      </c>
      <c r="C18" s="305">
        <v>3.99</v>
      </c>
      <c r="D18" s="305">
        <v>4.05</v>
      </c>
      <c r="E18" s="305">
        <v>2.08</v>
      </c>
      <c r="F18" s="308">
        <v>4.04</v>
      </c>
      <c r="G18" s="176">
        <v>4.0999999999999996</v>
      </c>
    </row>
    <row r="19" spans="1:7" ht="51">
      <c r="A19" s="307" t="s">
        <v>300</v>
      </c>
      <c r="B19" s="305" t="s">
        <v>516</v>
      </c>
      <c r="C19" s="305" t="s">
        <v>519</v>
      </c>
      <c r="D19" s="305" t="s">
        <v>521</v>
      </c>
      <c r="E19" s="305">
        <v>0</v>
      </c>
      <c r="F19" s="309" t="s">
        <v>521</v>
      </c>
    </row>
    <row r="20" spans="1:7" ht="30">
      <c r="A20" s="222"/>
      <c r="B20" s="433" t="s">
        <v>416</v>
      </c>
      <c r="C20" s="434"/>
      <c r="D20" s="434"/>
      <c r="E20" s="434"/>
      <c r="F20" s="176" t="s">
        <v>388</v>
      </c>
      <c r="G20" s="312" t="s">
        <v>80</v>
      </c>
    </row>
    <row r="21" spans="1:7" ht="15.75">
      <c r="A21" s="222" t="s">
        <v>326</v>
      </c>
      <c r="B21" s="176">
        <v>32.729999999999997</v>
      </c>
      <c r="C21" s="176">
        <v>31.77</v>
      </c>
      <c r="D21" s="176">
        <v>32.33</v>
      </c>
      <c r="E21" s="176">
        <v>25.25</v>
      </c>
      <c r="F21" s="303">
        <v>32.270000000000003</v>
      </c>
      <c r="G21" s="176">
        <v>31.9</v>
      </c>
    </row>
    <row r="22" spans="1:7" ht="25.5">
      <c r="A22" s="222" t="s">
        <v>301</v>
      </c>
      <c r="B22" s="176">
        <v>4.0199999999999996</v>
      </c>
      <c r="C22" s="176">
        <v>3.91</v>
      </c>
      <c r="D22" s="176">
        <v>3.98</v>
      </c>
      <c r="E22" s="176">
        <v>3.17</v>
      </c>
      <c r="F22" s="303">
        <v>3.97</v>
      </c>
      <c r="G22" s="176">
        <v>3.9</v>
      </c>
    </row>
    <row r="23" spans="1:7" ht="51">
      <c r="A23" s="222" t="s">
        <v>302</v>
      </c>
      <c r="B23" s="176" t="s">
        <v>518</v>
      </c>
      <c r="C23" s="176" t="s">
        <v>520</v>
      </c>
      <c r="D23" s="176" t="s">
        <v>522</v>
      </c>
      <c r="E23" s="176" t="s">
        <v>517</v>
      </c>
      <c r="F23" s="295" t="s">
        <v>523</v>
      </c>
    </row>
    <row r="24" spans="1:7" ht="30">
      <c r="A24" s="306"/>
      <c r="B24" s="435" t="s">
        <v>417</v>
      </c>
      <c r="C24" s="436"/>
      <c r="D24" s="436"/>
      <c r="E24" s="436"/>
      <c r="F24" s="305" t="s">
        <v>388</v>
      </c>
      <c r="G24" s="312" t="s">
        <v>80</v>
      </c>
    </row>
    <row r="25" spans="1:7" ht="15.75">
      <c r="A25" s="307" t="s">
        <v>327</v>
      </c>
      <c r="B25" s="305">
        <v>24.72</v>
      </c>
      <c r="C25" s="305">
        <v>22.28</v>
      </c>
      <c r="D25" s="305">
        <v>23.79</v>
      </c>
      <c r="E25" s="305" t="s">
        <v>328</v>
      </c>
      <c r="F25" s="308">
        <v>23.79</v>
      </c>
      <c r="G25" s="176">
        <v>25.5</v>
      </c>
    </row>
    <row r="26" spans="1:7" ht="25.5">
      <c r="A26" s="307" t="s">
        <v>307</v>
      </c>
      <c r="B26" s="305">
        <v>4.3099999999999996</v>
      </c>
      <c r="C26" s="305">
        <v>4.1100000000000003</v>
      </c>
      <c r="D26" s="305">
        <v>4.2300000000000004</v>
      </c>
      <c r="E26" s="305" t="s">
        <v>328</v>
      </c>
      <c r="F26" s="308">
        <v>4.2300000000000004</v>
      </c>
      <c r="G26" s="176">
        <v>4.4000000000000004</v>
      </c>
    </row>
    <row r="27" spans="1:7" ht="51">
      <c r="A27" s="307" t="s">
        <v>308</v>
      </c>
      <c r="B27" s="305" t="s">
        <v>530</v>
      </c>
      <c r="C27" s="305" t="s">
        <v>524</v>
      </c>
      <c r="D27" s="305" t="s">
        <v>536</v>
      </c>
      <c r="E27" s="305" t="s">
        <v>328</v>
      </c>
      <c r="F27" s="309" t="s">
        <v>536</v>
      </c>
    </row>
    <row r="28" spans="1:7" ht="30">
      <c r="A28" s="222"/>
      <c r="B28" s="433" t="s">
        <v>418</v>
      </c>
      <c r="C28" s="434"/>
      <c r="D28" s="434"/>
      <c r="E28" s="434"/>
      <c r="F28" s="176" t="s">
        <v>388</v>
      </c>
      <c r="G28" s="312" t="s">
        <v>80</v>
      </c>
    </row>
    <row r="29" spans="1:7" ht="15.75">
      <c r="A29" s="222" t="s">
        <v>329</v>
      </c>
      <c r="B29" s="176">
        <v>24.34</v>
      </c>
      <c r="C29" s="176">
        <v>24.39</v>
      </c>
      <c r="D29" s="176">
        <v>24.36</v>
      </c>
      <c r="E29" s="176" t="s">
        <v>328</v>
      </c>
      <c r="F29" s="303">
        <v>24.36</v>
      </c>
      <c r="G29" s="176">
        <v>22.6</v>
      </c>
    </row>
    <row r="30" spans="1:7" ht="25.5">
      <c r="A30" s="222" t="s">
        <v>309</v>
      </c>
      <c r="B30" s="176">
        <v>4.22</v>
      </c>
      <c r="C30" s="176">
        <v>4.22</v>
      </c>
      <c r="D30" s="176">
        <v>4.22</v>
      </c>
      <c r="E30" s="176" t="s">
        <v>328</v>
      </c>
      <c r="F30" s="303">
        <v>4.22</v>
      </c>
      <c r="G30" s="176">
        <v>4.0999999999999996</v>
      </c>
    </row>
    <row r="31" spans="1:7" ht="51">
      <c r="A31" s="222" t="s">
        <v>310</v>
      </c>
      <c r="B31" s="176" t="s">
        <v>531</v>
      </c>
      <c r="C31" s="176" t="s">
        <v>525</v>
      </c>
      <c r="D31" s="176" t="s">
        <v>537</v>
      </c>
      <c r="E31" s="176" t="s">
        <v>328</v>
      </c>
      <c r="F31" s="295" t="s">
        <v>537</v>
      </c>
    </row>
    <row r="32" spans="1:7" ht="30">
      <c r="A32" s="306"/>
      <c r="B32" s="435" t="s">
        <v>419</v>
      </c>
      <c r="C32" s="436"/>
      <c r="D32" s="436"/>
      <c r="E32" s="436"/>
      <c r="F32" s="305" t="s">
        <v>388</v>
      </c>
      <c r="G32" s="312" t="s">
        <v>80</v>
      </c>
    </row>
    <row r="33" spans="1:7" ht="15.75">
      <c r="A33" s="307" t="s">
        <v>330</v>
      </c>
      <c r="B33" s="305">
        <v>22.2</v>
      </c>
      <c r="C33" s="305">
        <v>15</v>
      </c>
      <c r="D33" s="305">
        <v>17.57</v>
      </c>
      <c r="E33" s="305" t="s">
        <v>328</v>
      </c>
      <c r="F33" s="308">
        <v>17.57</v>
      </c>
      <c r="G33" s="176">
        <v>19.5</v>
      </c>
    </row>
    <row r="34" spans="1:7" ht="25.5">
      <c r="A34" s="307" t="s">
        <v>311</v>
      </c>
      <c r="B34" s="305">
        <v>3.6</v>
      </c>
      <c r="C34" s="305">
        <v>3</v>
      </c>
      <c r="D34" s="305">
        <v>3.2</v>
      </c>
      <c r="E34" s="305" t="s">
        <v>328</v>
      </c>
      <c r="F34" s="308">
        <v>3.2</v>
      </c>
      <c r="G34" s="176">
        <v>3</v>
      </c>
    </row>
    <row r="35" spans="1:7" ht="51">
      <c r="A35" s="307" t="s">
        <v>318</v>
      </c>
      <c r="B35" s="305" t="s">
        <v>534</v>
      </c>
      <c r="C35" s="305" t="s">
        <v>527</v>
      </c>
      <c r="D35" s="305" t="s">
        <v>539</v>
      </c>
      <c r="E35" s="305" t="s">
        <v>328</v>
      </c>
      <c r="F35" s="309" t="s">
        <v>539</v>
      </c>
    </row>
    <row r="36" spans="1:7" ht="30">
      <c r="A36" s="222"/>
      <c r="B36" s="433" t="s">
        <v>420</v>
      </c>
      <c r="C36" s="434"/>
      <c r="D36" s="434"/>
      <c r="E36" s="434"/>
      <c r="F36" s="176" t="s">
        <v>388</v>
      </c>
      <c r="G36" s="312" t="s">
        <v>80</v>
      </c>
    </row>
    <row r="37" spans="1:7" ht="15.75">
      <c r="A37" s="222" t="s">
        <v>331</v>
      </c>
      <c r="B37" s="176">
        <v>27.94</v>
      </c>
      <c r="C37" s="176">
        <v>30.62</v>
      </c>
      <c r="D37" s="176">
        <v>29.08</v>
      </c>
      <c r="E37" s="176" t="s">
        <v>328</v>
      </c>
      <c r="F37" s="303">
        <v>29.08</v>
      </c>
      <c r="G37" s="176">
        <v>29.2</v>
      </c>
    </row>
    <row r="38" spans="1:7" ht="25.5">
      <c r="A38" s="222" t="s">
        <v>312</v>
      </c>
      <c r="B38" s="176">
        <v>4.05</v>
      </c>
      <c r="C38" s="176">
        <v>4.32</v>
      </c>
      <c r="D38" s="176">
        <v>4.16</v>
      </c>
      <c r="E38" s="176" t="s">
        <v>328</v>
      </c>
      <c r="F38" s="303">
        <v>4.16</v>
      </c>
      <c r="G38" s="176">
        <v>4.2</v>
      </c>
    </row>
    <row r="39" spans="1:7" ht="51">
      <c r="A39" s="222" t="s">
        <v>313</v>
      </c>
      <c r="B39" s="176" t="s">
        <v>535</v>
      </c>
      <c r="C39" s="176" t="s">
        <v>528</v>
      </c>
      <c r="D39" s="176" t="s">
        <v>540</v>
      </c>
      <c r="E39" s="176" t="s">
        <v>328</v>
      </c>
      <c r="F39" s="295" t="s">
        <v>540</v>
      </c>
    </row>
    <row r="40" spans="1:7" ht="30">
      <c r="A40" s="306"/>
      <c r="B40" s="435" t="s">
        <v>421</v>
      </c>
      <c r="C40" s="436"/>
      <c r="D40" s="436"/>
      <c r="E40" s="436"/>
      <c r="F40" s="305" t="s">
        <v>388</v>
      </c>
      <c r="G40" s="312" t="s">
        <v>80</v>
      </c>
    </row>
    <row r="41" spans="1:7" ht="15.75">
      <c r="A41" s="307" t="s">
        <v>333</v>
      </c>
      <c r="B41" s="305">
        <v>30.09</v>
      </c>
      <c r="C41" s="305">
        <v>34</v>
      </c>
      <c r="D41" s="305">
        <v>31.85</v>
      </c>
      <c r="E41" s="305" t="s">
        <v>328</v>
      </c>
      <c r="F41" s="308">
        <v>31.85</v>
      </c>
      <c r="G41" s="176">
        <v>31</v>
      </c>
    </row>
    <row r="42" spans="1:7" ht="25.5">
      <c r="A42" s="307" t="s">
        <v>314</v>
      </c>
      <c r="B42" s="305">
        <v>4.3899999999999997</v>
      </c>
      <c r="C42" s="305">
        <v>4.67</v>
      </c>
      <c r="D42" s="305">
        <v>4.5199999999999996</v>
      </c>
      <c r="E42" s="305" t="s">
        <v>328</v>
      </c>
      <c r="F42" s="308">
        <v>4.5199999999999996</v>
      </c>
      <c r="G42" s="176">
        <v>4.4000000000000004</v>
      </c>
    </row>
    <row r="43" spans="1:7" ht="51">
      <c r="A43" s="307" t="s">
        <v>317</v>
      </c>
      <c r="B43" s="305" t="s">
        <v>532</v>
      </c>
      <c r="C43" s="305" t="s">
        <v>526</v>
      </c>
      <c r="D43" s="305" t="s">
        <v>538</v>
      </c>
      <c r="E43" s="305" t="s">
        <v>328</v>
      </c>
      <c r="F43" s="309" t="s">
        <v>538</v>
      </c>
    </row>
    <row r="44" spans="1:7" ht="30">
      <c r="A44" s="222"/>
      <c r="B44" s="433" t="s">
        <v>422</v>
      </c>
      <c r="C44" s="434"/>
      <c r="D44" s="434"/>
      <c r="E44" s="434"/>
      <c r="F44" s="176" t="s">
        <v>388</v>
      </c>
      <c r="G44" s="312" t="s">
        <v>80</v>
      </c>
    </row>
    <row r="45" spans="1:7" ht="15.75">
      <c r="A45" s="222" t="s">
        <v>332</v>
      </c>
      <c r="B45" s="176">
        <v>19.75</v>
      </c>
      <c r="C45" s="176">
        <v>25.81</v>
      </c>
      <c r="D45" s="176">
        <v>22.78</v>
      </c>
      <c r="E45" s="381" t="s">
        <v>328</v>
      </c>
      <c r="F45" s="303">
        <v>22.78</v>
      </c>
      <c r="G45" s="176">
        <v>20.5</v>
      </c>
    </row>
    <row r="46" spans="1:7" ht="25.5">
      <c r="A46" s="222" t="s">
        <v>315</v>
      </c>
      <c r="B46" s="176">
        <v>3.63</v>
      </c>
      <c r="C46" s="176">
        <v>4.38</v>
      </c>
      <c r="D46" s="176">
        <v>4</v>
      </c>
      <c r="E46" s="381" t="s">
        <v>328</v>
      </c>
      <c r="F46" s="176">
        <v>4</v>
      </c>
      <c r="G46" s="176">
        <v>3.7</v>
      </c>
    </row>
    <row r="47" spans="1:7" ht="51">
      <c r="A47" s="222" t="s">
        <v>316</v>
      </c>
      <c r="B47" s="176" t="s">
        <v>533</v>
      </c>
      <c r="C47" s="176" t="s">
        <v>529</v>
      </c>
      <c r="D47" s="176" t="s">
        <v>541</v>
      </c>
      <c r="E47" s="176" t="s">
        <v>328</v>
      </c>
      <c r="F47" s="295" t="s">
        <v>541</v>
      </c>
    </row>
  </sheetData>
  <mergeCells count="9">
    <mergeCell ref="B36:E36"/>
    <mergeCell ref="B40:E40"/>
    <mergeCell ref="B44:E44"/>
    <mergeCell ref="A1:F1"/>
    <mergeCell ref="B16:E16"/>
    <mergeCell ref="B20:E20"/>
    <mergeCell ref="B24:E24"/>
    <mergeCell ref="B28:E28"/>
    <mergeCell ref="B32:E32"/>
  </mergeCells>
  <pageMargins left="0.59055118110236227" right="0.39370078740157483" top="0.59055118110236227" bottom="0.39370078740157483" header="0.43307086614173229" footer="0.51181102362204722"/>
  <pageSetup paperSize="9" scale="66" fitToHeight="2" orientation="landscape" horizontalDpi="4294967294" r:id="rId1"/>
  <headerFooter alignWithMargins="0">
    <oddHeader>&amp;R&amp;9&amp;A</oddHeader>
  </headerFooter>
  <rowBreaks count="1" manualBreakCount="1">
    <brk id="2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7"/>
  <sheetViews>
    <sheetView zoomScale="91" zoomScaleNormal="91" zoomScaleSheetLayoutView="89" workbookViewId="0">
      <selection activeCell="C38" sqref="C38"/>
    </sheetView>
  </sheetViews>
  <sheetFormatPr defaultRowHeight="12.75"/>
  <cols>
    <col min="1" max="1" width="47.7109375" customWidth="1"/>
    <col min="2" max="3" width="25.140625" customWidth="1"/>
    <col min="4" max="4" width="29.42578125" customWidth="1"/>
    <col min="5" max="5" width="20.7109375" customWidth="1"/>
    <col min="6" max="6" width="27.85546875" customWidth="1"/>
    <col min="7" max="7" width="21.5703125" style="311" customWidth="1"/>
  </cols>
  <sheetData>
    <row r="1" spans="1:14" ht="15.75">
      <c r="A1" s="437" t="s">
        <v>404</v>
      </c>
      <c r="B1" s="437"/>
      <c r="C1" s="437"/>
      <c r="D1" s="437"/>
      <c r="E1" s="437"/>
      <c r="F1" s="437"/>
      <c r="G1" s="310"/>
      <c r="H1" s="223"/>
      <c r="I1" s="223"/>
      <c r="J1" s="223"/>
      <c r="K1" s="223"/>
      <c r="L1" s="223"/>
      <c r="M1" s="223"/>
      <c r="N1" s="223"/>
    </row>
    <row r="2" spans="1:14" ht="15">
      <c r="A2" s="177"/>
      <c r="B2" s="177"/>
      <c r="C2" s="177"/>
      <c r="D2" s="177"/>
    </row>
    <row r="3" spans="1:14" ht="47.25">
      <c r="A3" s="176" t="s">
        <v>288</v>
      </c>
      <c r="B3" s="176" t="s">
        <v>513</v>
      </c>
      <c r="C3" s="176" t="s">
        <v>514</v>
      </c>
      <c r="D3" s="176" t="s">
        <v>515</v>
      </c>
      <c r="E3" s="176" t="s">
        <v>289</v>
      </c>
      <c r="F3" s="176" t="s">
        <v>290</v>
      </c>
    </row>
    <row r="4" spans="1:14" ht="15.75">
      <c r="A4" s="221" t="s">
        <v>291</v>
      </c>
      <c r="B4" s="176">
        <v>938</v>
      </c>
      <c r="C4" s="176">
        <v>657</v>
      </c>
      <c r="D4" s="176">
        <f>F4-E4</f>
        <v>1595</v>
      </c>
      <c r="E4" s="176">
        <v>16</v>
      </c>
      <c r="F4" s="176">
        <v>1611</v>
      </c>
    </row>
    <row r="5" spans="1:14" ht="15.75">
      <c r="A5" s="3" t="s">
        <v>292</v>
      </c>
      <c r="B5" s="3"/>
      <c r="C5" s="3"/>
      <c r="D5" s="176"/>
      <c r="E5" s="176"/>
      <c r="F5" s="176"/>
    </row>
    <row r="6" spans="1:14" ht="51">
      <c r="A6" s="226" t="s">
        <v>293</v>
      </c>
      <c r="B6" s="224" t="s">
        <v>303</v>
      </c>
      <c r="C6" s="224" t="s">
        <v>304</v>
      </c>
      <c r="D6" s="224" t="s">
        <v>565</v>
      </c>
      <c r="E6" s="224" t="s">
        <v>305</v>
      </c>
      <c r="F6" s="224" t="s">
        <v>306</v>
      </c>
    </row>
    <row r="7" spans="1:14" ht="15">
      <c r="A7" s="226" t="s">
        <v>294</v>
      </c>
      <c r="B7" s="225">
        <v>72</v>
      </c>
      <c r="C7" s="225">
        <v>36</v>
      </c>
      <c r="D7" s="225">
        <f t="shared" ref="D7:D9" si="0">F7-E7</f>
        <v>108</v>
      </c>
      <c r="E7" s="225">
        <v>4</v>
      </c>
      <c r="F7" s="225">
        <v>112</v>
      </c>
    </row>
    <row r="8" spans="1:14" ht="25.5">
      <c r="A8" s="226" t="s">
        <v>295</v>
      </c>
      <c r="B8" s="225">
        <v>75</v>
      </c>
      <c r="C8" s="225">
        <v>36</v>
      </c>
      <c r="D8" s="225">
        <f t="shared" si="0"/>
        <v>111</v>
      </c>
      <c r="E8" s="225">
        <v>4</v>
      </c>
      <c r="F8" s="225">
        <v>115</v>
      </c>
    </row>
    <row r="9" spans="1:14" ht="15">
      <c r="A9" s="226" t="s">
        <v>296</v>
      </c>
      <c r="B9" s="225">
        <v>72</v>
      </c>
      <c r="C9" s="225">
        <v>36</v>
      </c>
      <c r="D9" s="225">
        <f t="shared" si="0"/>
        <v>108</v>
      </c>
      <c r="E9" s="225">
        <v>4</v>
      </c>
      <c r="F9" s="225">
        <v>112</v>
      </c>
    </row>
    <row r="10" spans="1:14">
      <c r="A10" s="3"/>
      <c r="B10" s="3"/>
      <c r="C10" s="3"/>
      <c r="D10" s="3"/>
      <c r="E10" s="3"/>
      <c r="F10" s="3"/>
    </row>
    <row r="11" spans="1:14" ht="63">
      <c r="A11" s="221" t="s">
        <v>297</v>
      </c>
      <c r="B11" s="176">
        <v>813</v>
      </c>
      <c r="C11" s="176">
        <v>585</v>
      </c>
      <c r="D11" s="176">
        <f>SUM(B11:C11)</f>
        <v>1398</v>
      </c>
      <c r="E11" s="176">
        <v>1</v>
      </c>
      <c r="F11" s="176">
        <v>1399</v>
      </c>
    </row>
    <row r="12" spans="1:14" ht="63.75">
      <c r="A12" s="222" t="s">
        <v>335</v>
      </c>
      <c r="B12" s="227">
        <f>SUM(B13:B14)</f>
        <v>54</v>
      </c>
      <c r="C12" s="227">
        <f t="shared" ref="C12:E12" si="1">SUM(C13:C14)</f>
        <v>35</v>
      </c>
      <c r="D12" s="227">
        <f t="shared" si="1"/>
        <v>89</v>
      </c>
      <c r="E12" s="227">
        <f t="shared" si="1"/>
        <v>13</v>
      </c>
      <c r="F12" s="227">
        <v>102</v>
      </c>
      <c r="G12" s="312" t="s">
        <v>80</v>
      </c>
    </row>
    <row r="13" spans="1:14" ht="15">
      <c r="A13" s="226" t="s">
        <v>298</v>
      </c>
      <c r="B13" s="225">
        <v>38</v>
      </c>
      <c r="C13" s="225">
        <v>25</v>
      </c>
      <c r="D13" s="225">
        <f t="shared" ref="D13:D14" si="2">SUM(B13:C13)</f>
        <v>63</v>
      </c>
      <c r="E13" s="225">
        <v>11</v>
      </c>
      <c r="F13" s="225" t="s">
        <v>423</v>
      </c>
      <c r="G13" s="391">
        <v>5.3999999999999999E-2</v>
      </c>
    </row>
    <row r="14" spans="1:14" ht="15">
      <c r="A14" s="226" t="s">
        <v>126</v>
      </c>
      <c r="B14" s="225">
        <v>16</v>
      </c>
      <c r="C14" s="225">
        <v>10</v>
      </c>
      <c r="D14" s="225">
        <f t="shared" si="2"/>
        <v>26</v>
      </c>
      <c r="E14" s="225">
        <v>2</v>
      </c>
      <c r="F14" s="225" t="s">
        <v>424</v>
      </c>
      <c r="G14" s="390">
        <v>7.0000000000000007E-2</v>
      </c>
    </row>
    <row r="15" spans="1:14" ht="51">
      <c r="A15" s="222" t="s">
        <v>334</v>
      </c>
      <c r="B15" s="176">
        <v>4</v>
      </c>
      <c r="C15" s="176">
        <v>1</v>
      </c>
      <c r="D15" s="176">
        <v>5</v>
      </c>
      <c r="E15" s="176">
        <v>2</v>
      </c>
      <c r="F15" s="176">
        <v>7</v>
      </c>
    </row>
    <row r="16" spans="1:14" ht="30">
      <c r="A16" s="306"/>
      <c r="B16" s="435" t="s">
        <v>415</v>
      </c>
      <c r="C16" s="436"/>
      <c r="D16" s="436"/>
      <c r="E16" s="436"/>
      <c r="F16" s="305" t="s">
        <v>388</v>
      </c>
      <c r="G16" s="312" t="s">
        <v>80</v>
      </c>
    </row>
    <row r="17" spans="1:7" ht="15.75">
      <c r="A17" s="307" t="s">
        <v>325</v>
      </c>
      <c r="B17" s="305">
        <v>19.260000000000002</v>
      </c>
      <c r="C17" s="305">
        <v>18.34</v>
      </c>
      <c r="D17" s="305">
        <v>18.87</v>
      </c>
      <c r="E17" s="305">
        <v>3.92</v>
      </c>
      <c r="F17" s="308">
        <v>18.760000000000002</v>
      </c>
      <c r="G17" s="176">
        <v>19.100000000000001</v>
      </c>
    </row>
    <row r="18" spans="1:7" ht="25.5">
      <c r="A18" s="307" t="s">
        <v>299</v>
      </c>
      <c r="B18" s="305">
        <v>4.0999999999999996</v>
      </c>
      <c r="C18" s="305">
        <v>3.99</v>
      </c>
      <c r="D18" s="305">
        <v>4.05</v>
      </c>
      <c r="E18" s="305">
        <v>2.08</v>
      </c>
      <c r="F18" s="308">
        <v>4.04</v>
      </c>
      <c r="G18" s="176">
        <v>4.0999999999999996</v>
      </c>
    </row>
    <row r="19" spans="1:7" ht="51">
      <c r="A19" s="307" t="s">
        <v>300</v>
      </c>
      <c r="B19" s="305">
        <v>419</v>
      </c>
      <c r="C19" s="305">
        <v>231</v>
      </c>
      <c r="D19" s="305">
        <v>650</v>
      </c>
      <c r="E19" s="305">
        <v>0</v>
      </c>
      <c r="F19" s="309">
        <v>650</v>
      </c>
    </row>
    <row r="20" spans="1:7" ht="30">
      <c r="A20" s="222"/>
      <c r="B20" s="433" t="s">
        <v>416</v>
      </c>
      <c r="C20" s="434"/>
      <c r="D20" s="434"/>
      <c r="E20" s="434"/>
      <c r="F20" s="176" t="s">
        <v>388</v>
      </c>
      <c r="G20" s="312" t="s">
        <v>80</v>
      </c>
    </row>
    <row r="21" spans="1:7" ht="15.75">
      <c r="A21" s="222" t="s">
        <v>326</v>
      </c>
      <c r="B21" s="176">
        <v>32.729999999999997</v>
      </c>
      <c r="C21" s="176">
        <v>31.77</v>
      </c>
      <c r="D21" s="176">
        <v>32.33</v>
      </c>
      <c r="E21" s="176">
        <v>25.25</v>
      </c>
      <c r="F21" s="303">
        <v>32.270000000000003</v>
      </c>
      <c r="G21" s="176">
        <v>31.9</v>
      </c>
    </row>
    <row r="22" spans="1:7" ht="25.5">
      <c r="A22" s="222" t="s">
        <v>301</v>
      </c>
      <c r="B22" s="176">
        <v>4.0199999999999996</v>
      </c>
      <c r="C22" s="176">
        <v>3.91</v>
      </c>
      <c r="D22" s="176">
        <v>3.98</v>
      </c>
      <c r="E22" s="176">
        <v>3.17</v>
      </c>
      <c r="F22" s="303">
        <v>3.97</v>
      </c>
      <c r="G22" s="176">
        <v>3.9</v>
      </c>
    </row>
    <row r="23" spans="1:7" ht="51">
      <c r="A23" s="222" t="s">
        <v>302</v>
      </c>
      <c r="B23" s="176">
        <v>419</v>
      </c>
      <c r="C23" s="176">
        <v>238</v>
      </c>
      <c r="D23" s="176">
        <v>657</v>
      </c>
      <c r="E23" s="176">
        <v>2</v>
      </c>
      <c r="F23" s="295">
        <v>659</v>
      </c>
    </row>
    <row r="24" spans="1:7" ht="30">
      <c r="A24" s="306"/>
      <c r="B24" s="435" t="s">
        <v>417</v>
      </c>
      <c r="C24" s="436"/>
      <c r="D24" s="436"/>
      <c r="E24" s="436"/>
      <c r="F24" s="305" t="s">
        <v>388</v>
      </c>
      <c r="G24" s="312" t="s">
        <v>80</v>
      </c>
    </row>
    <row r="25" spans="1:7" ht="15.75">
      <c r="A25" s="307" t="s">
        <v>327</v>
      </c>
      <c r="B25" s="305">
        <v>24.72</v>
      </c>
      <c r="C25" s="305">
        <v>22.28</v>
      </c>
      <c r="D25" s="305">
        <v>23.79</v>
      </c>
      <c r="E25" s="305" t="s">
        <v>328</v>
      </c>
      <c r="F25" s="308">
        <v>23.79</v>
      </c>
      <c r="G25" s="176">
        <v>25.5</v>
      </c>
    </row>
    <row r="26" spans="1:7" ht="25.5">
      <c r="A26" s="307" t="s">
        <v>307</v>
      </c>
      <c r="B26" s="305">
        <v>4.3099999999999996</v>
      </c>
      <c r="C26" s="305">
        <v>4.1100000000000003</v>
      </c>
      <c r="D26" s="305">
        <v>4.2300000000000004</v>
      </c>
      <c r="E26" s="305" t="s">
        <v>328</v>
      </c>
      <c r="F26" s="308">
        <v>4.2300000000000004</v>
      </c>
      <c r="G26" s="176">
        <v>4.4000000000000004</v>
      </c>
    </row>
    <row r="27" spans="1:7" ht="51">
      <c r="A27" s="307" t="s">
        <v>308</v>
      </c>
      <c r="B27" s="305">
        <v>13</v>
      </c>
      <c r="C27" s="305">
        <v>6</v>
      </c>
      <c r="D27" s="305">
        <v>19</v>
      </c>
      <c r="E27" s="305" t="s">
        <v>328</v>
      </c>
      <c r="F27" s="309">
        <v>19</v>
      </c>
    </row>
    <row r="28" spans="1:7" ht="30">
      <c r="A28" s="222"/>
      <c r="B28" s="433" t="s">
        <v>418</v>
      </c>
      <c r="C28" s="434"/>
      <c r="D28" s="434"/>
      <c r="E28" s="434"/>
      <c r="F28" s="176" t="s">
        <v>388</v>
      </c>
      <c r="G28" s="312" t="s">
        <v>80</v>
      </c>
    </row>
    <row r="29" spans="1:7" ht="15.75">
      <c r="A29" s="222" t="s">
        <v>329</v>
      </c>
      <c r="B29" s="176">
        <v>24.34</v>
      </c>
      <c r="C29" s="176">
        <v>24.39</v>
      </c>
      <c r="D29" s="176">
        <v>24.36</v>
      </c>
      <c r="E29" s="176" t="s">
        <v>328</v>
      </c>
      <c r="F29" s="303">
        <v>24.36</v>
      </c>
      <c r="G29" s="176">
        <v>22.6</v>
      </c>
    </row>
    <row r="30" spans="1:7" ht="25.5">
      <c r="A30" s="222" t="s">
        <v>309</v>
      </c>
      <c r="B30" s="176">
        <v>4.22</v>
      </c>
      <c r="C30" s="176">
        <v>4.22</v>
      </c>
      <c r="D30" s="176">
        <v>4.22</v>
      </c>
      <c r="E30" s="176" t="s">
        <v>328</v>
      </c>
      <c r="F30" s="303">
        <v>4.22</v>
      </c>
      <c r="G30" s="176">
        <v>4.0999999999999996</v>
      </c>
    </row>
    <row r="31" spans="1:7" ht="51">
      <c r="A31" s="222" t="s">
        <v>310</v>
      </c>
      <c r="B31" s="176">
        <v>29</v>
      </c>
      <c r="C31" s="176">
        <v>14</v>
      </c>
      <c r="D31" s="176">
        <v>43</v>
      </c>
      <c r="E31" s="176" t="s">
        <v>328</v>
      </c>
      <c r="F31" s="295">
        <v>43</v>
      </c>
    </row>
    <row r="32" spans="1:7" ht="30">
      <c r="A32" s="306"/>
      <c r="B32" s="435" t="s">
        <v>419</v>
      </c>
      <c r="C32" s="436"/>
      <c r="D32" s="436"/>
      <c r="E32" s="436"/>
      <c r="F32" s="305" t="s">
        <v>388</v>
      </c>
      <c r="G32" s="312" t="s">
        <v>80</v>
      </c>
    </row>
    <row r="33" spans="1:7" ht="15.75">
      <c r="A33" s="307" t="s">
        <v>330</v>
      </c>
      <c r="B33" s="305">
        <v>22.2</v>
      </c>
      <c r="C33" s="305">
        <v>15</v>
      </c>
      <c r="D33" s="305">
        <v>17.57</v>
      </c>
      <c r="E33" s="305" t="s">
        <v>328</v>
      </c>
      <c r="F33" s="308">
        <v>17.57</v>
      </c>
      <c r="G33" s="176">
        <v>19.5</v>
      </c>
    </row>
    <row r="34" spans="1:7" ht="25.5">
      <c r="A34" s="307" t="s">
        <v>311</v>
      </c>
      <c r="B34" s="305">
        <v>3.6</v>
      </c>
      <c r="C34" s="305">
        <v>3</v>
      </c>
      <c r="D34" s="305">
        <v>3.2</v>
      </c>
      <c r="E34" s="305" t="s">
        <v>328</v>
      </c>
      <c r="F34" s="308">
        <v>3.2</v>
      </c>
      <c r="G34" s="176">
        <v>3</v>
      </c>
    </row>
    <row r="35" spans="1:7" ht="51">
      <c r="A35" s="307" t="s">
        <v>318</v>
      </c>
      <c r="B35" s="305">
        <v>1</v>
      </c>
      <c r="C35" s="305">
        <v>0</v>
      </c>
      <c r="D35" s="305">
        <v>1</v>
      </c>
      <c r="E35" s="305" t="s">
        <v>328</v>
      </c>
      <c r="F35" s="309">
        <v>1</v>
      </c>
    </row>
    <row r="36" spans="1:7" ht="30">
      <c r="A36" s="222"/>
      <c r="B36" s="433" t="s">
        <v>420</v>
      </c>
      <c r="C36" s="434"/>
      <c r="D36" s="434"/>
      <c r="E36" s="434"/>
      <c r="F36" s="176" t="s">
        <v>388</v>
      </c>
      <c r="G36" s="312" t="s">
        <v>80</v>
      </c>
    </row>
    <row r="37" spans="1:7" ht="15.75">
      <c r="A37" s="222" t="s">
        <v>331</v>
      </c>
      <c r="B37" s="176">
        <v>27.94</v>
      </c>
      <c r="C37" s="176">
        <v>30.62</v>
      </c>
      <c r="D37" s="176">
        <v>29.08</v>
      </c>
      <c r="E37" s="176" t="s">
        <v>328</v>
      </c>
      <c r="F37" s="303">
        <v>29.08</v>
      </c>
      <c r="G37" s="176">
        <v>29.2</v>
      </c>
    </row>
    <row r="38" spans="1:7" ht="25.5">
      <c r="A38" s="222" t="s">
        <v>312</v>
      </c>
      <c r="B38" s="176">
        <v>4.05</v>
      </c>
      <c r="C38" s="176">
        <v>4.32</v>
      </c>
      <c r="D38" s="176">
        <v>4.16</v>
      </c>
      <c r="E38" s="176" t="s">
        <v>328</v>
      </c>
      <c r="F38" s="303">
        <v>4.16</v>
      </c>
      <c r="G38" s="176">
        <v>4.2</v>
      </c>
    </row>
    <row r="39" spans="1:7" ht="51">
      <c r="A39" s="222" t="s">
        <v>313</v>
      </c>
      <c r="B39" s="176">
        <v>35</v>
      </c>
      <c r="C39" s="176">
        <v>37</v>
      </c>
      <c r="D39" s="176">
        <v>72</v>
      </c>
      <c r="E39" s="176" t="s">
        <v>328</v>
      </c>
      <c r="F39" s="295">
        <v>72</v>
      </c>
    </row>
    <row r="40" spans="1:7" ht="30">
      <c r="A40" s="306"/>
      <c r="B40" s="435" t="s">
        <v>421</v>
      </c>
      <c r="C40" s="436"/>
      <c r="D40" s="436"/>
      <c r="E40" s="436"/>
      <c r="F40" s="305" t="s">
        <v>388</v>
      </c>
      <c r="G40" s="312" t="s">
        <v>80</v>
      </c>
    </row>
    <row r="41" spans="1:7" ht="15.75">
      <c r="A41" s="307" t="s">
        <v>333</v>
      </c>
      <c r="B41" s="305">
        <v>30.09</v>
      </c>
      <c r="C41" s="305">
        <v>34</v>
      </c>
      <c r="D41" s="305">
        <v>31.85</v>
      </c>
      <c r="E41" s="305" t="s">
        <v>328</v>
      </c>
      <c r="F41" s="308">
        <v>31.85</v>
      </c>
      <c r="G41" s="176">
        <v>31</v>
      </c>
    </row>
    <row r="42" spans="1:7" ht="25.5">
      <c r="A42" s="307" t="s">
        <v>314</v>
      </c>
      <c r="B42" s="305">
        <v>4.3899999999999997</v>
      </c>
      <c r="C42" s="305">
        <v>4.67</v>
      </c>
      <c r="D42" s="305">
        <v>4.5199999999999996</v>
      </c>
      <c r="E42" s="305" t="s">
        <v>328</v>
      </c>
      <c r="F42" s="308">
        <v>4.5199999999999996</v>
      </c>
      <c r="G42" s="176">
        <v>4.4000000000000004</v>
      </c>
    </row>
    <row r="43" spans="1:7" ht="51">
      <c r="A43" s="307" t="s">
        <v>317</v>
      </c>
      <c r="B43" s="305">
        <v>19</v>
      </c>
      <c r="C43" s="305">
        <v>19</v>
      </c>
      <c r="D43" s="305">
        <v>38</v>
      </c>
      <c r="E43" s="305" t="s">
        <v>328</v>
      </c>
      <c r="F43" s="309">
        <v>38</v>
      </c>
    </row>
    <row r="44" spans="1:7" ht="30">
      <c r="A44" s="222"/>
      <c r="B44" s="433" t="s">
        <v>422</v>
      </c>
      <c r="C44" s="434"/>
      <c r="D44" s="434"/>
      <c r="E44" s="434"/>
      <c r="F44" s="176" t="s">
        <v>388</v>
      </c>
      <c r="G44" s="312" t="s">
        <v>80</v>
      </c>
    </row>
    <row r="45" spans="1:7" ht="15.75">
      <c r="A45" s="222" t="s">
        <v>332</v>
      </c>
      <c r="B45" s="176">
        <v>19.75</v>
      </c>
      <c r="C45" s="176">
        <v>25.81</v>
      </c>
      <c r="D45" s="176">
        <v>22.78</v>
      </c>
      <c r="E45" s="381" t="s">
        <v>328</v>
      </c>
      <c r="F45" s="303">
        <v>22.78</v>
      </c>
      <c r="G45" s="176">
        <v>20.5</v>
      </c>
    </row>
    <row r="46" spans="1:7" ht="25.5">
      <c r="A46" s="222" t="s">
        <v>315</v>
      </c>
      <c r="B46" s="176">
        <v>3.63</v>
      </c>
      <c r="C46" s="176">
        <v>4.38</v>
      </c>
      <c r="D46" s="176">
        <v>4</v>
      </c>
      <c r="E46" s="381" t="s">
        <v>328</v>
      </c>
      <c r="F46" s="176">
        <v>4</v>
      </c>
      <c r="G46" s="176">
        <v>3.7</v>
      </c>
    </row>
    <row r="47" spans="1:7" ht="51">
      <c r="A47" s="222" t="s">
        <v>316</v>
      </c>
      <c r="B47" s="176">
        <v>5</v>
      </c>
      <c r="C47" s="176">
        <v>13</v>
      </c>
      <c r="D47" s="176">
        <v>18</v>
      </c>
      <c r="E47" s="176" t="s">
        <v>328</v>
      </c>
      <c r="F47" s="295">
        <v>18</v>
      </c>
    </row>
  </sheetData>
  <mergeCells count="9">
    <mergeCell ref="B36:E36"/>
    <mergeCell ref="B40:E40"/>
    <mergeCell ref="B44:E44"/>
    <mergeCell ref="A1:F1"/>
    <mergeCell ref="B16:E16"/>
    <mergeCell ref="B20:E20"/>
    <mergeCell ref="B24:E24"/>
    <mergeCell ref="B28:E28"/>
    <mergeCell ref="B32:E32"/>
  </mergeCells>
  <pageMargins left="0.59055118110236227" right="0.39370078740157483" top="0.59055118110236227" bottom="0.39370078740157483" header="0.43307086614173229" footer="0.51181102362204722"/>
  <pageSetup paperSize="9" scale="70" fitToHeight="2" orientation="landscape" horizontalDpi="4294967294" r:id="rId1"/>
  <headerFooter alignWithMargins="0">
    <oddHeader>&amp;R&amp;9&amp;A</oddHeader>
  </headerFooter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71"/>
  <sheetViews>
    <sheetView topLeftCell="A31" zoomScale="77" zoomScaleNormal="77" workbookViewId="0">
      <selection activeCell="C38" sqref="C38"/>
    </sheetView>
  </sheetViews>
  <sheetFormatPr defaultRowHeight="12.75"/>
  <cols>
    <col min="1" max="1" width="27.140625" style="82" customWidth="1"/>
    <col min="2" max="2" width="18.7109375" style="82" customWidth="1"/>
    <col min="3" max="3" width="15.7109375" style="82" customWidth="1"/>
    <col min="4" max="4" width="11.7109375" style="82" customWidth="1"/>
    <col min="5" max="5" width="5" style="82" customWidth="1"/>
    <col min="6" max="6" width="6.7109375" style="82" customWidth="1"/>
    <col min="7" max="7" width="5" style="82" customWidth="1"/>
    <col min="8" max="8" width="6.7109375" style="82" customWidth="1"/>
    <col min="9" max="9" width="5" style="82" customWidth="1"/>
    <col min="10" max="10" width="6.7109375" style="82" customWidth="1"/>
    <col min="11" max="11" width="5" style="82" customWidth="1"/>
    <col min="12" max="12" width="6.5703125" style="82" customWidth="1"/>
    <col min="13" max="15" width="14.7109375" style="82" customWidth="1"/>
    <col min="16" max="16" width="37.7109375" style="82" customWidth="1"/>
    <col min="17" max="17" width="2.140625" style="82" customWidth="1"/>
    <col min="18" max="23" width="12.7109375" style="82" bestFit="1" customWidth="1"/>
    <col min="24" max="24" width="12" style="82" bestFit="1" customWidth="1"/>
    <col min="25" max="243" width="9.140625" style="82"/>
    <col min="244" max="244" width="26.85546875" style="82" customWidth="1"/>
    <col min="245" max="245" width="15.5703125" style="82" customWidth="1"/>
    <col min="246" max="246" width="11.5703125" style="82" customWidth="1"/>
    <col min="247" max="247" width="10.42578125" style="82" customWidth="1"/>
    <col min="248" max="248" width="5.85546875" style="82" customWidth="1"/>
    <col min="249" max="249" width="5.5703125" style="82" customWidth="1"/>
    <col min="250" max="250" width="5.28515625" style="82" customWidth="1"/>
    <col min="251" max="251" width="6" style="82" customWidth="1"/>
    <col min="252" max="252" width="5.140625" style="82" bestFit="1" customWidth="1"/>
    <col min="253" max="253" width="6" style="82" customWidth="1"/>
    <col min="254" max="254" width="5" style="82" customWidth="1"/>
    <col min="255" max="255" width="5.7109375" style="82" bestFit="1" customWidth="1"/>
    <col min="256" max="257" width="10" style="82" customWidth="1"/>
    <col min="258" max="258" width="11.85546875" style="82" customWidth="1"/>
    <col min="259" max="259" width="1.140625" style="82" customWidth="1"/>
    <col min="260" max="260" width="23.5703125" style="82" customWidth="1"/>
    <col min="261" max="261" width="7.85546875" style="82" customWidth="1"/>
    <col min="262" max="262" width="7.5703125" style="82" bestFit="1" customWidth="1"/>
    <col min="263" max="263" width="7.85546875" style="82" customWidth="1"/>
    <col min="264" max="264" width="7.28515625" style="82" customWidth="1"/>
    <col min="265" max="265" width="24" style="82" customWidth="1"/>
    <col min="266" max="268" width="6.140625" style="82" customWidth="1"/>
    <col min="269" max="270" width="12.42578125" style="82" customWidth="1"/>
    <col min="271" max="271" width="11.140625" style="82" customWidth="1"/>
    <col min="272" max="279" width="12.7109375" style="82" bestFit="1" customWidth="1"/>
    <col min="280" max="280" width="12" style="82" bestFit="1" customWidth="1"/>
    <col min="281" max="499" width="9.140625" style="82"/>
    <col min="500" max="500" width="26.85546875" style="82" customWidth="1"/>
    <col min="501" max="501" width="15.5703125" style="82" customWidth="1"/>
    <col min="502" max="502" width="11.5703125" style="82" customWidth="1"/>
    <col min="503" max="503" width="10.42578125" style="82" customWidth="1"/>
    <col min="504" max="504" width="5.85546875" style="82" customWidth="1"/>
    <col min="505" max="505" width="5.5703125" style="82" customWidth="1"/>
    <col min="506" max="506" width="5.28515625" style="82" customWidth="1"/>
    <col min="507" max="507" width="6" style="82" customWidth="1"/>
    <col min="508" max="508" width="5.140625" style="82" bestFit="1" customWidth="1"/>
    <col min="509" max="509" width="6" style="82" customWidth="1"/>
    <col min="510" max="510" width="5" style="82" customWidth="1"/>
    <col min="511" max="511" width="5.7109375" style="82" bestFit="1" customWidth="1"/>
    <col min="512" max="513" width="10" style="82" customWidth="1"/>
    <col min="514" max="514" width="11.85546875" style="82" customWidth="1"/>
    <col min="515" max="515" width="1.140625" style="82" customWidth="1"/>
    <col min="516" max="516" width="23.5703125" style="82" customWidth="1"/>
    <col min="517" max="517" width="7.85546875" style="82" customWidth="1"/>
    <col min="518" max="518" width="7.5703125" style="82" bestFit="1" customWidth="1"/>
    <col min="519" max="519" width="7.85546875" style="82" customWidth="1"/>
    <col min="520" max="520" width="7.28515625" style="82" customWidth="1"/>
    <col min="521" max="521" width="24" style="82" customWidth="1"/>
    <col min="522" max="524" width="6.140625" style="82" customWidth="1"/>
    <col min="525" max="526" width="12.42578125" style="82" customWidth="1"/>
    <col min="527" max="527" width="11.140625" style="82" customWidth="1"/>
    <col min="528" max="535" width="12.7109375" style="82" bestFit="1" customWidth="1"/>
    <col min="536" max="536" width="12" style="82" bestFit="1" customWidth="1"/>
    <col min="537" max="755" width="9.140625" style="82"/>
    <col min="756" max="756" width="26.85546875" style="82" customWidth="1"/>
    <col min="757" max="757" width="15.5703125" style="82" customWidth="1"/>
    <col min="758" max="758" width="11.5703125" style="82" customWidth="1"/>
    <col min="759" max="759" width="10.42578125" style="82" customWidth="1"/>
    <col min="760" max="760" width="5.85546875" style="82" customWidth="1"/>
    <col min="761" max="761" width="5.5703125" style="82" customWidth="1"/>
    <col min="762" max="762" width="5.28515625" style="82" customWidth="1"/>
    <col min="763" max="763" width="6" style="82" customWidth="1"/>
    <col min="764" max="764" width="5.140625" style="82" bestFit="1" customWidth="1"/>
    <col min="765" max="765" width="6" style="82" customWidth="1"/>
    <col min="766" max="766" width="5" style="82" customWidth="1"/>
    <col min="767" max="767" width="5.7109375" style="82" bestFit="1" customWidth="1"/>
    <col min="768" max="769" width="10" style="82" customWidth="1"/>
    <col min="770" max="770" width="11.85546875" style="82" customWidth="1"/>
    <col min="771" max="771" width="1.140625" style="82" customWidth="1"/>
    <col min="772" max="772" width="23.5703125" style="82" customWidth="1"/>
    <col min="773" max="773" width="7.85546875" style="82" customWidth="1"/>
    <col min="774" max="774" width="7.5703125" style="82" bestFit="1" customWidth="1"/>
    <col min="775" max="775" width="7.85546875" style="82" customWidth="1"/>
    <col min="776" max="776" width="7.28515625" style="82" customWidth="1"/>
    <col min="777" max="777" width="24" style="82" customWidth="1"/>
    <col min="778" max="780" width="6.140625" style="82" customWidth="1"/>
    <col min="781" max="782" width="12.42578125" style="82" customWidth="1"/>
    <col min="783" max="783" width="11.140625" style="82" customWidth="1"/>
    <col min="784" max="791" width="12.7109375" style="82" bestFit="1" customWidth="1"/>
    <col min="792" max="792" width="12" style="82" bestFit="1" customWidth="1"/>
    <col min="793" max="1011" width="9.140625" style="82"/>
    <col min="1012" max="1012" width="26.85546875" style="82" customWidth="1"/>
    <col min="1013" max="1013" width="15.5703125" style="82" customWidth="1"/>
    <col min="1014" max="1014" width="11.5703125" style="82" customWidth="1"/>
    <col min="1015" max="1015" width="10.42578125" style="82" customWidth="1"/>
    <col min="1016" max="1016" width="5.85546875" style="82" customWidth="1"/>
    <col min="1017" max="1017" width="5.5703125" style="82" customWidth="1"/>
    <col min="1018" max="1018" width="5.28515625" style="82" customWidth="1"/>
    <col min="1019" max="1019" width="6" style="82" customWidth="1"/>
    <col min="1020" max="1020" width="5.140625" style="82" bestFit="1" customWidth="1"/>
    <col min="1021" max="1021" width="6" style="82" customWidth="1"/>
    <col min="1022" max="1022" width="5" style="82" customWidth="1"/>
    <col min="1023" max="1023" width="5.7109375" style="82" bestFit="1" customWidth="1"/>
    <col min="1024" max="1025" width="10" style="82" customWidth="1"/>
    <col min="1026" max="1026" width="11.85546875" style="82" customWidth="1"/>
    <col min="1027" max="1027" width="1.140625" style="82" customWidth="1"/>
    <col min="1028" max="1028" width="23.5703125" style="82" customWidth="1"/>
    <col min="1029" max="1029" width="7.85546875" style="82" customWidth="1"/>
    <col min="1030" max="1030" width="7.5703125" style="82" bestFit="1" customWidth="1"/>
    <col min="1031" max="1031" width="7.85546875" style="82" customWidth="1"/>
    <col min="1032" max="1032" width="7.28515625" style="82" customWidth="1"/>
    <col min="1033" max="1033" width="24" style="82" customWidth="1"/>
    <col min="1034" max="1036" width="6.140625" style="82" customWidth="1"/>
    <col min="1037" max="1038" width="12.42578125" style="82" customWidth="1"/>
    <col min="1039" max="1039" width="11.140625" style="82" customWidth="1"/>
    <col min="1040" max="1047" width="12.7109375" style="82" bestFit="1" customWidth="1"/>
    <col min="1048" max="1048" width="12" style="82" bestFit="1" customWidth="1"/>
    <col min="1049" max="1267" width="9.140625" style="82"/>
    <col min="1268" max="1268" width="26.85546875" style="82" customWidth="1"/>
    <col min="1269" max="1269" width="15.5703125" style="82" customWidth="1"/>
    <col min="1270" max="1270" width="11.5703125" style="82" customWidth="1"/>
    <col min="1271" max="1271" width="10.42578125" style="82" customWidth="1"/>
    <col min="1272" max="1272" width="5.85546875" style="82" customWidth="1"/>
    <col min="1273" max="1273" width="5.5703125" style="82" customWidth="1"/>
    <col min="1274" max="1274" width="5.28515625" style="82" customWidth="1"/>
    <col min="1275" max="1275" width="6" style="82" customWidth="1"/>
    <col min="1276" max="1276" width="5.140625" style="82" bestFit="1" customWidth="1"/>
    <col min="1277" max="1277" width="6" style="82" customWidth="1"/>
    <col min="1278" max="1278" width="5" style="82" customWidth="1"/>
    <col min="1279" max="1279" width="5.7109375" style="82" bestFit="1" customWidth="1"/>
    <col min="1280" max="1281" width="10" style="82" customWidth="1"/>
    <col min="1282" max="1282" width="11.85546875" style="82" customWidth="1"/>
    <col min="1283" max="1283" width="1.140625" style="82" customWidth="1"/>
    <col min="1284" max="1284" width="23.5703125" style="82" customWidth="1"/>
    <col min="1285" max="1285" width="7.85546875" style="82" customWidth="1"/>
    <col min="1286" max="1286" width="7.5703125" style="82" bestFit="1" customWidth="1"/>
    <col min="1287" max="1287" width="7.85546875" style="82" customWidth="1"/>
    <col min="1288" max="1288" width="7.28515625" style="82" customWidth="1"/>
    <col min="1289" max="1289" width="24" style="82" customWidth="1"/>
    <col min="1290" max="1292" width="6.140625" style="82" customWidth="1"/>
    <col min="1293" max="1294" width="12.42578125" style="82" customWidth="1"/>
    <col min="1295" max="1295" width="11.140625" style="82" customWidth="1"/>
    <col min="1296" max="1303" width="12.7109375" style="82" bestFit="1" customWidth="1"/>
    <col min="1304" max="1304" width="12" style="82" bestFit="1" customWidth="1"/>
    <col min="1305" max="1523" width="9.140625" style="82"/>
    <col min="1524" max="1524" width="26.85546875" style="82" customWidth="1"/>
    <col min="1525" max="1525" width="15.5703125" style="82" customWidth="1"/>
    <col min="1526" max="1526" width="11.5703125" style="82" customWidth="1"/>
    <col min="1527" max="1527" width="10.42578125" style="82" customWidth="1"/>
    <col min="1528" max="1528" width="5.85546875" style="82" customWidth="1"/>
    <col min="1529" max="1529" width="5.5703125" style="82" customWidth="1"/>
    <col min="1530" max="1530" width="5.28515625" style="82" customWidth="1"/>
    <col min="1531" max="1531" width="6" style="82" customWidth="1"/>
    <col min="1532" max="1532" width="5.140625" style="82" bestFit="1" customWidth="1"/>
    <col min="1533" max="1533" width="6" style="82" customWidth="1"/>
    <col min="1534" max="1534" width="5" style="82" customWidth="1"/>
    <col min="1535" max="1535" width="5.7109375" style="82" bestFit="1" customWidth="1"/>
    <col min="1536" max="1537" width="10" style="82" customWidth="1"/>
    <col min="1538" max="1538" width="11.85546875" style="82" customWidth="1"/>
    <col min="1539" max="1539" width="1.140625" style="82" customWidth="1"/>
    <col min="1540" max="1540" width="23.5703125" style="82" customWidth="1"/>
    <col min="1541" max="1541" width="7.85546875" style="82" customWidth="1"/>
    <col min="1542" max="1542" width="7.5703125" style="82" bestFit="1" customWidth="1"/>
    <col min="1543" max="1543" width="7.85546875" style="82" customWidth="1"/>
    <col min="1544" max="1544" width="7.28515625" style="82" customWidth="1"/>
    <col min="1545" max="1545" width="24" style="82" customWidth="1"/>
    <col min="1546" max="1548" width="6.140625" style="82" customWidth="1"/>
    <col min="1549" max="1550" width="12.42578125" style="82" customWidth="1"/>
    <col min="1551" max="1551" width="11.140625" style="82" customWidth="1"/>
    <col min="1552" max="1559" width="12.7109375" style="82" bestFit="1" customWidth="1"/>
    <col min="1560" max="1560" width="12" style="82" bestFit="1" customWidth="1"/>
    <col min="1561" max="1779" width="9.140625" style="82"/>
    <col min="1780" max="1780" width="26.85546875" style="82" customWidth="1"/>
    <col min="1781" max="1781" width="15.5703125" style="82" customWidth="1"/>
    <col min="1782" max="1782" width="11.5703125" style="82" customWidth="1"/>
    <col min="1783" max="1783" width="10.42578125" style="82" customWidth="1"/>
    <col min="1784" max="1784" width="5.85546875" style="82" customWidth="1"/>
    <col min="1785" max="1785" width="5.5703125" style="82" customWidth="1"/>
    <col min="1786" max="1786" width="5.28515625" style="82" customWidth="1"/>
    <col min="1787" max="1787" width="6" style="82" customWidth="1"/>
    <col min="1788" max="1788" width="5.140625" style="82" bestFit="1" customWidth="1"/>
    <col min="1789" max="1789" width="6" style="82" customWidth="1"/>
    <col min="1790" max="1790" width="5" style="82" customWidth="1"/>
    <col min="1791" max="1791" width="5.7109375" style="82" bestFit="1" customWidth="1"/>
    <col min="1792" max="1793" width="10" style="82" customWidth="1"/>
    <col min="1794" max="1794" width="11.85546875" style="82" customWidth="1"/>
    <col min="1795" max="1795" width="1.140625" style="82" customWidth="1"/>
    <col min="1796" max="1796" width="23.5703125" style="82" customWidth="1"/>
    <col min="1797" max="1797" width="7.85546875" style="82" customWidth="1"/>
    <col min="1798" max="1798" width="7.5703125" style="82" bestFit="1" customWidth="1"/>
    <col min="1799" max="1799" width="7.85546875" style="82" customWidth="1"/>
    <col min="1800" max="1800" width="7.28515625" style="82" customWidth="1"/>
    <col min="1801" max="1801" width="24" style="82" customWidth="1"/>
    <col min="1802" max="1804" width="6.140625" style="82" customWidth="1"/>
    <col min="1805" max="1806" width="12.42578125" style="82" customWidth="1"/>
    <col min="1807" max="1807" width="11.140625" style="82" customWidth="1"/>
    <col min="1808" max="1815" width="12.7109375" style="82" bestFit="1" customWidth="1"/>
    <col min="1816" max="1816" width="12" style="82" bestFit="1" customWidth="1"/>
    <col min="1817" max="2035" width="9.140625" style="82"/>
    <col min="2036" max="2036" width="26.85546875" style="82" customWidth="1"/>
    <col min="2037" max="2037" width="15.5703125" style="82" customWidth="1"/>
    <col min="2038" max="2038" width="11.5703125" style="82" customWidth="1"/>
    <col min="2039" max="2039" width="10.42578125" style="82" customWidth="1"/>
    <col min="2040" max="2040" width="5.85546875" style="82" customWidth="1"/>
    <col min="2041" max="2041" width="5.5703125" style="82" customWidth="1"/>
    <col min="2042" max="2042" width="5.28515625" style="82" customWidth="1"/>
    <col min="2043" max="2043" width="6" style="82" customWidth="1"/>
    <col min="2044" max="2044" width="5.140625" style="82" bestFit="1" customWidth="1"/>
    <col min="2045" max="2045" width="6" style="82" customWidth="1"/>
    <col min="2046" max="2046" width="5" style="82" customWidth="1"/>
    <col min="2047" max="2047" width="5.7109375" style="82" bestFit="1" customWidth="1"/>
    <col min="2048" max="2049" width="10" style="82" customWidth="1"/>
    <col min="2050" max="2050" width="11.85546875" style="82" customWidth="1"/>
    <col min="2051" max="2051" width="1.140625" style="82" customWidth="1"/>
    <col min="2052" max="2052" width="23.5703125" style="82" customWidth="1"/>
    <col min="2053" max="2053" width="7.85546875" style="82" customWidth="1"/>
    <col min="2054" max="2054" width="7.5703125" style="82" bestFit="1" customWidth="1"/>
    <col min="2055" max="2055" width="7.85546875" style="82" customWidth="1"/>
    <col min="2056" max="2056" width="7.28515625" style="82" customWidth="1"/>
    <col min="2057" max="2057" width="24" style="82" customWidth="1"/>
    <col min="2058" max="2060" width="6.140625" style="82" customWidth="1"/>
    <col min="2061" max="2062" width="12.42578125" style="82" customWidth="1"/>
    <col min="2063" max="2063" width="11.140625" style="82" customWidth="1"/>
    <col min="2064" max="2071" width="12.7109375" style="82" bestFit="1" customWidth="1"/>
    <col min="2072" max="2072" width="12" style="82" bestFit="1" customWidth="1"/>
    <col min="2073" max="2291" width="9.140625" style="82"/>
    <col min="2292" max="2292" width="26.85546875" style="82" customWidth="1"/>
    <col min="2293" max="2293" width="15.5703125" style="82" customWidth="1"/>
    <col min="2294" max="2294" width="11.5703125" style="82" customWidth="1"/>
    <col min="2295" max="2295" width="10.42578125" style="82" customWidth="1"/>
    <col min="2296" max="2296" width="5.85546875" style="82" customWidth="1"/>
    <col min="2297" max="2297" width="5.5703125" style="82" customWidth="1"/>
    <col min="2298" max="2298" width="5.28515625" style="82" customWidth="1"/>
    <col min="2299" max="2299" width="6" style="82" customWidth="1"/>
    <col min="2300" max="2300" width="5.140625" style="82" bestFit="1" customWidth="1"/>
    <col min="2301" max="2301" width="6" style="82" customWidth="1"/>
    <col min="2302" max="2302" width="5" style="82" customWidth="1"/>
    <col min="2303" max="2303" width="5.7109375" style="82" bestFit="1" customWidth="1"/>
    <col min="2304" max="2305" width="10" style="82" customWidth="1"/>
    <col min="2306" max="2306" width="11.85546875" style="82" customWidth="1"/>
    <col min="2307" max="2307" width="1.140625" style="82" customWidth="1"/>
    <col min="2308" max="2308" width="23.5703125" style="82" customWidth="1"/>
    <col min="2309" max="2309" width="7.85546875" style="82" customWidth="1"/>
    <col min="2310" max="2310" width="7.5703125" style="82" bestFit="1" customWidth="1"/>
    <col min="2311" max="2311" width="7.85546875" style="82" customWidth="1"/>
    <col min="2312" max="2312" width="7.28515625" style="82" customWidth="1"/>
    <col min="2313" max="2313" width="24" style="82" customWidth="1"/>
    <col min="2314" max="2316" width="6.140625" style="82" customWidth="1"/>
    <col min="2317" max="2318" width="12.42578125" style="82" customWidth="1"/>
    <col min="2319" max="2319" width="11.140625" style="82" customWidth="1"/>
    <col min="2320" max="2327" width="12.7109375" style="82" bestFit="1" customWidth="1"/>
    <col min="2328" max="2328" width="12" style="82" bestFit="1" customWidth="1"/>
    <col min="2329" max="2547" width="9.140625" style="82"/>
    <col min="2548" max="2548" width="26.85546875" style="82" customWidth="1"/>
    <col min="2549" max="2549" width="15.5703125" style="82" customWidth="1"/>
    <col min="2550" max="2550" width="11.5703125" style="82" customWidth="1"/>
    <col min="2551" max="2551" width="10.42578125" style="82" customWidth="1"/>
    <col min="2552" max="2552" width="5.85546875" style="82" customWidth="1"/>
    <col min="2553" max="2553" width="5.5703125" style="82" customWidth="1"/>
    <col min="2554" max="2554" width="5.28515625" style="82" customWidth="1"/>
    <col min="2555" max="2555" width="6" style="82" customWidth="1"/>
    <col min="2556" max="2556" width="5.140625" style="82" bestFit="1" customWidth="1"/>
    <col min="2557" max="2557" width="6" style="82" customWidth="1"/>
    <col min="2558" max="2558" width="5" style="82" customWidth="1"/>
    <col min="2559" max="2559" width="5.7109375" style="82" bestFit="1" customWidth="1"/>
    <col min="2560" max="2561" width="10" style="82" customWidth="1"/>
    <col min="2562" max="2562" width="11.85546875" style="82" customWidth="1"/>
    <col min="2563" max="2563" width="1.140625" style="82" customWidth="1"/>
    <col min="2564" max="2564" width="23.5703125" style="82" customWidth="1"/>
    <col min="2565" max="2565" width="7.85546875" style="82" customWidth="1"/>
    <col min="2566" max="2566" width="7.5703125" style="82" bestFit="1" customWidth="1"/>
    <col min="2567" max="2567" width="7.85546875" style="82" customWidth="1"/>
    <col min="2568" max="2568" width="7.28515625" style="82" customWidth="1"/>
    <col min="2569" max="2569" width="24" style="82" customWidth="1"/>
    <col min="2570" max="2572" width="6.140625" style="82" customWidth="1"/>
    <col min="2573" max="2574" width="12.42578125" style="82" customWidth="1"/>
    <col min="2575" max="2575" width="11.140625" style="82" customWidth="1"/>
    <col min="2576" max="2583" width="12.7109375" style="82" bestFit="1" customWidth="1"/>
    <col min="2584" max="2584" width="12" style="82" bestFit="1" customWidth="1"/>
    <col min="2585" max="2803" width="9.140625" style="82"/>
    <col min="2804" max="2804" width="26.85546875" style="82" customWidth="1"/>
    <col min="2805" max="2805" width="15.5703125" style="82" customWidth="1"/>
    <col min="2806" max="2806" width="11.5703125" style="82" customWidth="1"/>
    <col min="2807" max="2807" width="10.42578125" style="82" customWidth="1"/>
    <col min="2808" max="2808" width="5.85546875" style="82" customWidth="1"/>
    <col min="2809" max="2809" width="5.5703125" style="82" customWidth="1"/>
    <col min="2810" max="2810" width="5.28515625" style="82" customWidth="1"/>
    <col min="2811" max="2811" width="6" style="82" customWidth="1"/>
    <col min="2812" max="2812" width="5.140625" style="82" bestFit="1" customWidth="1"/>
    <col min="2813" max="2813" width="6" style="82" customWidth="1"/>
    <col min="2814" max="2814" width="5" style="82" customWidth="1"/>
    <col min="2815" max="2815" width="5.7109375" style="82" bestFit="1" customWidth="1"/>
    <col min="2816" max="2817" width="10" style="82" customWidth="1"/>
    <col min="2818" max="2818" width="11.85546875" style="82" customWidth="1"/>
    <col min="2819" max="2819" width="1.140625" style="82" customWidth="1"/>
    <col min="2820" max="2820" width="23.5703125" style="82" customWidth="1"/>
    <col min="2821" max="2821" width="7.85546875" style="82" customWidth="1"/>
    <col min="2822" max="2822" width="7.5703125" style="82" bestFit="1" customWidth="1"/>
    <col min="2823" max="2823" width="7.85546875" style="82" customWidth="1"/>
    <col min="2824" max="2824" width="7.28515625" style="82" customWidth="1"/>
    <col min="2825" max="2825" width="24" style="82" customWidth="1"/>
    <col min="2826" max="2828" width="6.140625" style="82" customWidth="1"/>
    <col min="2829" max="2830" width="12.42578125" style="82" customWidth="1"/>
    <col min="2831" max="2831" width="11.140625" style="82" customWidth="1"/>
    <col min="2832" max="2839" width="12.7109375" style="82" bestFit="1" customWidth="1"/>
    <col min="2840" max="2840" width="12" style="82" bestFit="1" customWidth="1"/>
    <col min="2841" max="3059" width="9.140625" style="82"/>
    <col min="3060" max="3060" width="26.85546875" style="82" customWidth="1"/>
    <col min="3061" max="3061" width="15.5703125" style="82" customWidth="1"/>
    <col min="3062" max="3062" width="11.5703125" style="82" customWidth="1"/>
    <col min="3063" max="3063" width="10.42578125" style="82" customWidth="1"/>
    <col min="3064" max="3064" width="5.85546875" style="82" customWidth="1"/>
    <col min="3065" max="3065" width="5.5703125" style="82" customWidth="1"/>
    <col min="3066" max="3066" width="5.28515625" style="82" customWidth="1"/>
    <col min="3067" max="3067" width="6" style="82" customWidth="1"/>
    <col min="3068" max="3068" width="5.140625" style="82" bestFit="1" customWidth="1"/>
    <col min="3069" max="3069" width="6" style="82" customWidth="1"/>
    <col min="3070" max="3070" width="5" style="82" customWidth="1"/>
    <col min="3071" max="3071" width="5.7109375" style="82" bestFit="1" customWidth="1"/>
    <col min="3072" max="3073" width="10" style="82" customWidth="1"/>
    <col min="3074" max="3074" width="11.85546875" style="82" customWidth="1"/>
    <col min="3075" max="3075" width="1.140625" style="82" customWidth="1"/>
    <col min="3076" max="3076" width="23.5703125" style="82" customWidth="1"/>
    <col min="3077" max="3077" width="7.85546875" style="82" customWidth="1"/>
    <col min="3078" max="3078" width="7.5703125" style="82" bestFit="1" customWidth="1"/>
    <col min="3079" max="3079" width="7.85546875" style="82" customWidth="1"/>
    <col min="3080" max="3080" width="7.28515625" style="82" customWidth="1"/>
    <col min="3081" max="3081" width="24" style="82" customWidth="1"/>
    <col min="3082" max="3084" width="6.140625" style="82" customWidth="1"/>
    <col min="3085" max="3086" width="12.42578125" style="82" customWidth="1"/>
    <col min="3087" max="3087" width="11.140625" style="82" customWidth="1"/>
    <col min="3088" max="3095" width="12.7109375" style="82" bestFit="1" customWidth="1"/>
    <col min="3096" max="3096" width="12" style="82" bestFit="1" customWidth="1"/>
    <col min="3097" max="3315" width="9.140625" style="82"/>
    <col min="3316" max="3316" width="26.85546875" style="82" customWidth="1"/>
    <col min="3317" max="3317" width="15.5703125" style="82" customWidth="1"/>
    <col min="3318" max="3318" width="11.5703125" style="82" customWidth="1"/>
    <col min="3319" max="3319" width="10.42578125" style="82" customWidth="1"/>
    <col min="3320" max="3320" width="5.85546875" style="82" customWidth="1"/>
    <col min="3321" max="3321" width="5.5703125" style="82" customWidth="1"/>
    <col min="3322" max="3322" width="5.28515625" style="82" customWidth="1"/>
    <col min="3323" max="3323" width="6" style="82" customWidth="1"/>
    <col min="3324" max="3324" width="5.140625" style="82" bestFit="1" customWidth="1"/>
    <col min="3325" max="3325" width="6" style="82" customWidth="1"/>
    <col min="3326" max="3326" width="5" style="82" customWidth="1"/>
    <col min="3327" max="3327" width="5.7109375" style="82" bestFit="1" customWidth="1"/>
    <col min="3328" max="3329" width="10" style="82" customWidth="1"/>
    <col min="3330" max="3330" width="11.85546875" style="82" customWidth="1"/>
    <col min="3331" max="3331" width="1.140625" style="82" customWidth="1"/>
    <col min="3332" max="3332" width="23.5703125" style="82" customWidth="1"/>
    <col min="3333" max="3333" width="7.85546875" style="82" customWidth="1"/>
    <col min="3334" max="3334" width="7.5703125" style="82" bestFit="1" customWidth="1"/>
    <col min="3335" max="3335" width="7.85546875" style="82" customWidth="1"/>
    <col min="3336" max="3336" width="7.28515625" style="82" customWidth="1"/>
    <col min="3337" max="3337" width="24" style="82" customWidth="1"/>
    <col min="3338" max="3340" width="6.140625" style="82" customWidth="1"/>
    <col min="3341" max="3342" width="12.42578125" style="82" customWidth="1"/>
    <col min="3343" max="3343" width="11.140625" style="82" customWidth="1"/>
    <col min="3344" max="3351" width="12.7109375" style="82" bestFit="1" customWidth="1"/>
    <col min="3352" max="3352" width="12" style="82" bestFit="1" customWidth="1"/>
    <col min="3353" max="3571" width="9.140625" style="82"/>
    <col min="3572" max="3572" width="26.85546875" style="82" customWidth="1"/>
    <col min="3573" max="3573" width="15.5703125" style="82" customWidth="1"/>
    <col min="3574" max="3574" width="11.5703125" style="82" customWidth="1"/>
    <col min="3575" max="3575" width="10.42578125" style="82" customWidth="1"/>
    <col min="3576" max="3576" width="5.85546875" style="82" customWidth="1"/>
    <col min="3577" max="3577" width="5.5703125" style="82" customWidth="1"/>
    <col min="3578" max="3578" width="5.28515625" style="82" customWidth="1"/>
    <col min="3579" max="3579" width="6" style="82" customWidth="1"/>
    <col min="3580" max="3580" width="5.140625" style="82" bestFit="1" customWidth="1"/>
    <col min="3581" max="3581" width="6" style="82" customWidth="1"/>
    <col min="3582" max="3582" width="5" style="82" customWidth="1"/>
    <col min="3583" max="3583" width="5.7109375" style="82" bestFit="1" customWidth="1"/>
    <col min="3584" max="3585" width="10" style="82" customWidth="1"/>
    <col min="3586" max="3586" width="11.85546875" style="82" customWidth="1"/>
    <col min="3587" max="3587" width="1.140625" style="82" customWidth="1"/>
    <col min="3588" max="3588" width="23.5703125" style="82" customWidth="1"/>
    <col min="3589" max="3589" width="7.85546875" style="82" customWidth="1"/>
    <col min="3590" max="3590" width="7.5703125" style="82" bestFit="1" customWidth="1"/>
    <col min="3591" max="3591" width="7.85546875" style="82" customWidth="1"/>
    <col min="3592" max="3592" width="7.28515625" style="82" customWidth="1"/>
    <col min="3593" max="3593" width="24" style="82" customWidth="1"/>
    <col min="3594" max="3596" width="6.140625" style="82" customWidth="1"/>
    <col min="3597" max="3598" width="12.42578125" style="82" customWidth="1"/>
    <col min="3599" max="3599" width="11.140625" style="82" customWidth="1"/>
    <col min="3600" max="3607" width="12.7109375" style="82" bestFit="1" customWidth="1"/>
    <col min="3608" max="3608" width="12" style="82" bestFit="1" customWidth="1"/>
    <col min="3609" max="3827" width="9.140625" style="82"/>
    <col min="3828" max="3828" width="26.85546875" style="82" customWidth="1"/>
    <col min="3829" max="3829" width="15.5703125" style="82" customWidth="1"/>
    <col min="3830" max="3830" width="11.5703125" style="82" customWidth="1"/>
    <col min="3831" max="3831" width="10.42578125" style="82" customWidth="1"/>
    <col min="3832" max="3832" width="5.85546875" style="82" customWidth="1"/>
    <col min="3833" max="3833" width="5.5703125" style="82" customWidth="1"/>
    <col min="3834" max="3834" width="5.28515625" style="82" customWidth="1"/>
    <col min="3835" max="3835" width="6" style="82" customWidth="1"/>
    <col min="3836" max="3836" width="5.140625" style="82" bestFit="1" customWidth="1"/>
    <col min="3837" max="3837" width="6" style="82" customWidth="1"/>
    <col min="3838" max="3838" width="5" style="82" customWidth="1"/>
    <col min="3839" max="3839" width="5.7109375" style="82" bestFit="1" customWidth="1"/>
    <col min="3840" max="3841" width="10" style="82" customWidth="1"/>
    <col min="3842" max="3842" width="11.85546875" style="82" customWidth="1"/>
    <col min="3843" max="3843" width="1.140625" style="82" customWidth="1"/>
    <col min="3844" max="3844" width="23.5703125" style="82" customWidth="1"/>
    <col min="3845" max="3845" width="7.85546875" style="82" customWidth="1"/>
    <col min="3846" max="3846" width="7.5703125" style="82" bestFit="1" customWidth="1"/>
    <col min="3847" max="3847" width="7.85546875" style="82" customWidth="1"/>
    <col min="3848" max="3848" width="7.28515625" style="82" customWidth="1"/>
    <col min="3849" max="3849" width="24" style="82" customWidth="1"/>
    <col min="3850" max="3852" width="6.140625" style="82" customWidth="1"/>
    <col min="3853" max="3854" width="12.42578125" style="82" customWidth="1"/>
    <col min="3855" max="3855" width="11.140625" style="82" customWidth="1"/>
    <col min="3856" max="3863" width="12.7109375" style="82" bestFit="1" customWidth="1"/>
    <col min="3864" max="3864" width="12" style="82" bestFit="1" customWidth="1"/>
    <col min="3865" max="4083" width="9.140625" style="82"/>
    <col min="4084" max="4084" width="26.85546875" style="82" customWidth="1"/>
    <col min="4085" max="4085" width="15.5703125" style="82" customWidth="1"/>
    <col min="4086" max="4086" width="11.5703125" style="82" customWidth="1"/>
    <col min="4087" max="4087" width="10.42578125" style="82" customWidth="1"/>
    <col min="4088" max="4088" width="5.85546875" style="82" customWidth="1"/>
    <col min="4089" max="4089" width="5.5703125" style="82" customWidth="1"/>
    <col min="4090" max="4090" width="5.28515625" style="82" customWidth="1"/>
    <col min="4091" max="4091" width="6" style="82" customWidth="1"/>
    <col min="4092" max="4092" width="5.140625" style="82" bestFit="1" customWidth="1"/>
    <col min="4093" max="4093" width="6" style="82" customWidth="1"/>
    <col min="4094" max="4094" width="5" style="82" customWidth="1"/>
    <col min="4095" max="4095" width="5.7109375" style="82" bestFit="1" customWidth="1"/>
    <col min="4096" max="4097" width="10" style="82" customWidth="1"/>
    <col min="4098" max="4098" width="11.85546875" style="82" customWidth="1"/>
    <col min="4099" max="4099" width="1.140625" style="82" customWidth="1"/>
    <col min="4100" max="4100" width="23.5703125" style="82" customWidth="1"/>
    <col min="4101" max="4101" width="7.85546875" style="82" customWidth="1"/>
    <col min="4102" max="4102" width="7.5703125" style="82" bestFit="1" customWidth="1"/>
    <col min="4103" max="4103" width="7.85546875" style="82" customWidth="1"/>
    <col min="4104" max="4104" width="7.28515625" style="82" customWidth="1"/>
    <col min="4105" max="4105" width="24" style="82" customWidth="1"/>
    <col min="4106" max="4108" width="6.140625" style="82" customWidth="1"/>
    <col min="4109" max="4110" width="12.42578125" style="82" customWidth="1"/>
    <col min="4111" max="4111" width="11.140625" style="82" customWidth="1"/>
    <col min="4112" max="4119" width="12.7109375" style="82" bestFit="1" customWidth="1"/>
    <col min="4120" max="4120" width="12" style="82" bestFit="1" customWidth="1"/>
    <col min="4121" max="4339" width="9.140625" style="82"/>
    <col min="4340" max="4340" width="26.85546875" style="82" customWidth="1"/>
    <col min="4341" max="4341" width="15.5703125" style="82" customWidth="1"/>
    <col min="4342" max="4342" width="11.5703125" style="82" customWidth="1"/>
    <col min="4343" max="4343" width="10.42578125" style="82" customWidth="1"/>
    <col min="4344" max="4344" width="5.85546875" style="82" customWidth="1"/>
    <col min="4345" max="4345" width="5.5703125" style="82" customWidth="1"/>
    <col min="4346" max="4346" width="5.28515625" style="82" customWidth="1"/>
    <col min="4347" max="4347" width="6" style="82" customWidth="1"/>
    <col min="4348" max="4348" width="5.140625" style="82" bestFit="1" customWidth="1"/>
    <col min="4349" max="4349" width="6" style="82" customWidth="1"/>
    <col min="4350" max="4350" width="5" style="82" customWidth="1"/>
    <col min="4351" max="4351" width="5.7109375" style="82" bestFit="1" customWidth="1"/>
    <col min="4352" max="4353" width="10" style="82" customWidth="1"/>
    <col min="4354" max="4354" width="11.85546875" style="82" customWidth="1"/>
    <col min="4355" max="4355" width="1.140625" style="82" customWidth="1"/>
    <col min="4356" max="4356" width="23.5703125" style="82" customWidth="1"/>
    <col min="4357" max="4357" width="7.85546875" style="82" customWidth="1"/>
    <col min="4358" max="4358" width="7.5703125" style="82" bestFit="1" customWidth="1"/>
    <col min="4359" max="4359" width="7.85546875" style="82" customWidth="1"/>
    <col min="4360" max="4360" width="7.28515625" style="82" customWidth="1"/>
    <col min="4361" max="4361" width="24" style="82" customWidth="1"/>
    <col min="4362" max="4364" width="6.140625" style="82" customWidth="1"/>
    <col min="4365" max="4366" width="12.42578125" style="82" customWidth="1"/>
    <col min="4367" max="4367" width="11.140625" style="82" customWidth="1"/>
    <col min="4368" max="4375" width="12.7109375" style="82" bestFit="1" customWidth="1"/>
    <col min="4376" max="4376" width="12" style="82" bestFit="1" customWidth="1"/>
    <col min="4377" max="4595" width="9.140625" style="82"/>
    <col min="4596" max="4596" width="26.85546875" style="82" customWidth="1"/>
    <col min="4597" max="4597" width="15.5703125" style="82" customWidth="1"/>
    <col min="4598" max="4598" width="11.5703125" style="82" customWidth="1"/>
    <col min="4599" max="4599" width="10.42578125" style="82" customWidth="1"/>
    <col min="4600" max="4600" width="5.85546875" style="82" customWidth="1"/>
    <col min="4601" max="4601" width="5.5703125" style="82" customWidth="1"/>
    <col min="4602" max="4602" width="5.28515625" style="82" customWidth="1"/>
    <col min="4603" max="4603" width="6" style="82" customWidth="1"/>
    <col min="4604" max="4604" width="5.140625" style="82" bestFit="1" customWidth="1"/>
    <col min="4605" max="4605" width="6" style="82" customWidth="1"/>
    <col min="4606" max="4606" width="5" style="82" customWidth="1"/>
    <col min="4607" max="4607" width="5.7109375" style="82" bestFit="1" customWidth="1"/>
    <col min="4608" max="4609" width="10" style="82" customWidth="1"/>
    <col min="4610" max="4610" width="11.85546875" style="82" customWidth="1"/>
    <col min="4611" max="4611" width="1.140625" style="82" customWidth="1"/>
    <col min="4612" max="4612" width="23.5703125" style="82" customWidth="1"/>
    <col min="4613" max="4613" width="7.85546875" style="82" customWidth="1"/>
    <col min="4614" max="4614" width="7.5703125" style="82" bestFit="1" customWidth="1"/>
    <col min="4615" max="4615" width="7.85546875" style="82" customWidth="1"/>
    <col min="4616" max="4616" width="7.28515625" style="82" customWidth="1"/>
    <col min="4617" max="4617" width="24" style="82" customWidth="1"/>
    <col min="4618" max="4620" width="6.140625" style="82" customWidth="1"/>
    <col min="4621" max="4622" width="12.42578125" style="82" customWidth="1"/>
    <col min="4623" max="4623" width="11.140625" style="82" customWidth="1"/>
    <col min="4624" max="4631" width="12.7109375" style="82" bestFit="1" customWidth="1"/>
    <col min="4632" max="4632" width="12" style="82" bestFit="1" customWidth="1"/>
    <col min="4633" max="4851" width="9.140625" style="82"/>
    <col min="4852" max="4852" width="26.85546875" style="82" customWidth="1"/>
    <col min="4853" max="4853" width="15.5703125" style="82" customWidth="1"/>
    <col min="4854" max="4854" width="11.5703125" style="82" customWidth="1"/>
    <col min="4855" max="4855" width="10.42578125" style="82" customWidth="1"/>
    <col min="4856" max="4856" width="5.85546875" style="82" customWidth="1"/>
    <col min="4857" max="4857" width="5.5703125" style="82" customWidth="1"/>
    <col min="4858" max="4858" width="5.28515625" style="82" customWidth="1"/>
    <col min="4859" max="4859" width="6" style="82" customWidth="1"/>
    <col min="4860" max="4860" width="5.140625" style="82" bestFit="1" customWidth="1"/>
    <col min="4861" max="4861" width="6" style="82" customWidth="1"/>
    <col min="4862" max="4862" width="5" style="82" customWidth="1"/>
    <col min="4863" max="4863" width="5.7109375" style="82" bestFit="1" customWidth="1"/>
    <col min="4864" max="4865" width="10" style="82" customWidth="1"/>
    <col min="4866" max="4866" width="11.85546875" style="82" customWidth="1"/>
    <col min="4867" max="4867" width="1.140625" style="82" customWidth="1"/>
    <col min="4868" max="4868" width="23.5703125" style="82" customWidth="1"/>
    <col min="4869" max="4869" width="7.85546875" style="82" customWidth="1"/>
    <col min="4870" max="4870" width="7.5703125" style="82" bestFit="1" customWidth="1"/>
    <col min="4871" max="4871" width="7.85546875" style="82" customWidth="1"/>
    <col min="4872" max="4872" width="7.28515625" style="82" customWidth="1"/>
    <col min="4873" max="4873" width="24" style="82" customWidth="1"/>
    <col min="4874" max="4876" width="6.140625" style="82" customWidth="1"/>
    <col min="4877" max="4878" width="12.42578125" style="82" customWidth="1"/>
    <col min="4879" max="4879" width="11.140625" style="82" customWidth="1"/>
    <col min="4880" max="4887" width="12.7109375" style="82" bestFit="1" customWidth="1"/>
    <col min="4888" max="4888" width="12" style="82" bestFit="1" customWidth="1"/>
    <col min="4889" max="5107" width="9.140625" style="82"/>
    <col min="5108" max="5108" width="26.85546875" style="82" customWidth="1"/>
    <col min="5109" max="5109" width="15.5703125" style="82" customWidth="1"/>
    <col min="5110" max="5110" width="11.5703125" style="82" customWidth="1"/>
    <col min="5111" max="5111" width="10.42578125" style="82" customWidth="1"/>
    <col min="5112" max="5112" width="5.85546875" style="82" customWidth="1"/>
    <col min="5113" max="5113" width="5.5703125" style="82" customWidth="1"/>
    <col min="5114" max="5114" width="5.28515625" style="82" customWidth="1"/>
    <col min="5115" max="5115" width="6" style="82" customWidth="1"/>
    <col min="5116" max="5116" width="5.140625" style="82" bestFit="1" customWidth="1"/>
    <col min="5117" max="5117" width="6" style="82" customWidth="1"/>
    <col min="5118" max="5118" width="5" style="82" customWidth="1"/>
    <col min="5119" max="5119" width="5.7109375" style="82" bestFit="1" customWidth="1"/>
    <col min="5120" max="5121" width="10" style="82" customWidth="1"/>
    <col min="5122" max="5122" width="11.85546875" style="82" customWidth="1"/>
    <col min="5123" max="5123" width="1.140625" style="82" customWidth="1"/>
    <col min="5124" max="5124" width="23.5703125" style="82" customWidth="1"/>
    <col min="5125" max="5125" width="7.85546875" style="82" customWidth="1"/>
    <col min="5126" max="5126" width="7.5703125" style="82" bestFit="1" customWidth="1"/>
    <col min="5127" max="5127" width="7.85546875" style="82" customWidth="1"/>
    <col min="5128" max="5128" width="7.28515625" style="82" customWidth="1"/>
    <col min="5129" max="5129" width="24" style="82" customWidth="1"/>
    <col min="5130" max="5132" width="6.140625" style="82" customWidth="1"/>
    <col min="5133" max="5134" width="12.42578125" style="82" customWidth="1"/>
    <col min="5135" max="5135" width="11.140625" style="82" customWidth="1"/>
    <col min="5136" max="5143" width="12.7109375" style="82" bestFit="1" customWidth="1"/>
    <col min="5144" max="5144" width="12" style="82" bestFit="1" customWidth="1"/>
    <col min="5145" max="5363" width="9.140625" style="82"/>
    <col min="5364" max="5364" width="26.85546875" style="82" customWidth="1"/>
    <col min="5365" max="5365" width="15.5703125" style="82" customWidth="1"/>
    <col min="5366" max="5366" width="11.5703125" style="82" customWidth="1"/>
    <col min="5367" max="5367" width="10.42578125" style="82" customWidth="1"/>
    <col min="5368" max="5368" width="5.85546875" style="82" customWidth="1"/>
    <col min="5369" max="5369" width="5.5703125" style="82" customWidth="1"/>
    <col min="5370" max="5370" width="5.28515625" style="82" customWidth="1"/>
    <col min="5371" max="5371" width="6" style="82" customWidth="1"/>
    <col min="5372" max="5372" width="5.140625" style="82" bestFit="1" customWidth="1"/>
    <col min="5373" max="5373" width="6" style="82" customWidth="1"/>
    <col min="5374" max="5374" width="5" style="82" customWidth="1"/>
    <col min="5375" max="5375" width="5.7109375" style="82" bestFit="1" customWidth="1"/>
    <col min="5376" max="5377" width="10" style="82" customWidth="1"/>
    <col min="5378" max="5378" width="11.85546875" style="82" customWidth="1"/>
    <col min="5379" max="5379" width="1.140625" style="82" customWidth="1"/>
    <col min="5380" max="5380" width="23.5703125" style="82" customWidth="1"/>
    <col min="5381" max="5381" width="7.85546875" style="82" customWidth="1"/>
    <col min="5382" max="5382" width="7.5703125" style="82" bestFit="1" customWidth="1"/>
    <col min="5383" max="5383" width="7.85546875" style="82" customWidth="1"/>
    <col min="5384" max="5384" width="7.28515625" style="82" customWidth="1"/>
    <col min="5385" max="5385" width="24" style="82" customWidth="1"/>
    <col min="5386" max="5388" width="6.140625" style="82" customWidth="1"/>
    <col min="5389" max="5390" width="12.42578125" style="82" customWidth="1"/>
    <col min="5391" max="5391" width="11.140625" style="82" customWidth="1"/>
    <col min="5392" max="5399" width="12.7109375" style="82" bestFit="1" customWidth="1"/>
    <col min="5400" max="5400" width="12" style="82" bestFit="1" customWidth="1"/>
    <col min="5401" max="5619" width="9.140625" style="82"/>
    <col min="5620" max="5620" width="26.85546875" style="82" customWidth="1"/>
    <col min="5621" max="5621" width="15.5703125" style="82" customWidth="1"/>
    <col min="5622" max="5622" width="11.5703125" style="82" customWidth="1"/>
    <col min="5623" max="5623" width="10.42578125" style="82" customWidth="1"/>
    <col min="5624" max="5624" width="5.85546875" style="82" customWidth="1"/>
    <col min="5625" max="5625" width="5.5703125" style="82" customWidth="1"/>
    <col min="5626" max="5626" width="5.28515625" style="82" customWidth="1"/>
    <col min="5627" max="5627" width="6" style="82" customWidth="1"/>
    <col min="5628" max="5628" width="5.140625" style="82" bestFit="1" customWidth="1"/>
    <col min="5629" max="5629" width="6" style="82" customWidth="1"/>
    <col min="5630" max="5630" width="5" style="82" customWidth="1"/>
    <col min="5631" max="5631" width="5.7109375" style="82" bestFit="1" customWidth="1"/>
    <col min="5632" max="5633" width="10" style="82" customWidth="1"/>
    <col min="5634" max="5634" width="11.85546875" style="82" customWidth="1"/>
    <col min="5635" max="5635" width="1.140625" style="82" customWidth="1"/>
    <col min="5636" max="5636" width="23.5703125" style="82" customWidth="1"/>
    <col min="5637" max="5637" width="7.85546875" style="82" customWidth="1"/>
    <col min="5638" max="5638" width="7.5703125" style="82" bestFit="1" customWidth="1"/>
    <col min="5639" max="5639" width="7.85546875" style="82" customWidth="1"/>
    <col min="5640" max="5640" width="7.28515625" style="82" customWidth="1"/>
    <col min="5641" max="5641" width="24" style="82" customWidth="1"/>
    <col min="5642" max="5644" width="6.140625" style="82" customWidth="1"/>
    <col min="5645" max="5646" width="12.42578125" style="82" customWidth="1"/>
    <col min="5647" max="5647" width="11.140625" style="82" customWidth="1"/>
    <col min="5648" max="5655" width="12.7109375" style="82" bestFit="1" customWidth="1"/>
    <col min="5656" max="5656" width="12" style="82" bestFit="1" customWidth="1"/>
    <col min="5657" max="5875" width="9.140625" style="82"/>
    <col min="5876" max="5876" width="26.85546875" style="82" customWidth="1"/>
    <col min="5877" max="5877" width="15.5703125" style="82" customWidth="1"/>
    <col min="5878" max="5878" width="11.5703125" style="82" customWidth="1"/>
    <col min="5879" max="5879" width="10.42578125" style="82" customWidth="1"/>
    <col min="5880" max="5880" width="5.85546875" style="82" customWidth="1"/>
    <col min="5881" max="5881" width="5.5703125" style="82" customWidth="1"/>
    <col min="5882" max="5882" width="5.28515625" style="82" customWidth="1"/>
    <col min="5883" max="5883" width="6" style="82" customWidth="1"/>
    <col min="5884" max="5884" width="5.140625" style="82" bestFit="1" customWidth="1"/>
    <col min="5885" max="5885" width="6" style="82" customWidth="1"/>
    <col min="5886" max="5886" width="5" style="82" customWidth="1"/>
    <col min="5887" max="5887" width="5.7109375" style="82" bestFit="1" customWidth="1"/>
    <col min="5888" max="5889" width="10" style="82" customWidth="1"/>
    <col min="5890" max="5890" width="11.85546875" style="82" customWidth="1"/>
    <col min="5891" max="5891" width="1.140625" style="82" customWidth="1"/>
    <col min="5892" max="5892" width="23.5703125" style="82" customWidth="1"/>
    <col min="5893" max="5893" width="7.85546875" style="82" customWidth="1"/>
    <col min="5894" max="5894" width="7.5703125" style="82" bestFit="1" customWidth="1"/>
    <col min="5895" max="5895" width="7.85546875" style="82" customWidth="1"/>
    <col min="5896" max="5896" width="7.28515625" style="82" customWidth="1"/>
    <col min="5897" max="5897" width="24" style="82" customWidth="1"/>
    <col min="5898" max="5900" width="6.140625" style="82" customWidth="1"/>
    <col min="5901" max="5902" width="12.42578125" style="82" customWidth="1"/>
    <col min="5903" max="5903" width="11.140625" style="82" customWidth="1"/>
    <col min="5904" max="5911" width="12.7109375" style="82" bestFit="1" customWidth="1"/>
    <col min="5912" max="5912" width="12" style="82" bestFit="1" customWidth="1"/>
    <col min="5913" max="6131" width="9.140625" style="82"/>
    <col min="6132" max="6132" width="26.85546875" style="82" customWidth="1"/>
    <col min="6133" max="6133" width="15.5703125" style="82" customWidth="1"/>
    <col min="6134" max="6134" width="11.5703125" style="82" customWidth="1"/>
    <col min="6135" max="6135" width="10.42578125" style="82" customWidth="1"/>
    <col min="6136" max="6136" width="5.85546875" style="82" customWidth="1"/>
    <col min="6137" max="6137" width="5.5703125" style="82" customWidth="1"/>
    <col min="6138" max="6138" width="5.28515625" style="82" customWidth="1"/>
    <col min="6139" max="6139" width="6" style="82" customWidth="1"/>
    <col min="6140" max="6140" width="5.140625" style="82" bestFit="1" customWidth="1"/>
    <col min="6141" max="6141" width="6" style="82" customWidth="1"/>
    <col min="6142" max="6142" width="5" style="82" customWidth="1"/>
    <col min="6143" max="6143" width="5.7109375" style="82" bestFit="1" customWidth="1"/>
    <col min="6144" max="6145" width="10" style="82" customWidth="1"/>
    <col min="6146" max="6146" width="11.85546875" style="82" customWidth="1"/>
    <col min="6147" max="6147" width="1.140625" style="82" customWidth="1"/>
    <col min="6148" max="6148" width="23.5703125" style="82" customWidth="1"/>
    <col min="6149" max="6149" width="7.85546875" style="82" customWidth="1"/>
    <col min="6150" max="6150" width="7.5703125" style="82" bestFit="1" customWidth="1"/>
    <col min="6151" max="6151" width="7.85546875" style="82" customWidth="1"/>
    <col min="6152" max="6152" width="7.28515625" style="82" customWidth="1"/>
    <col min="6153" max="6153" width="24" style="82" customWidth="1"/>
    <col min="6154" max="6156" width="6.140625" style="82" customWidth="1"/>
    <col min="6157" max="6158" width="12.42578125" style="82" customWidth="1"/>
    <col min="6159" max="6159" width="11.140625" style="82" customWidth="1"/>
    <col min="6160" max="6167" width="12.7109375" style="82" bestFit="1" customWidth="1"/>
    <col min="6168" max="6168" width="12" style="82" bestFit="1" customWidth="1"/>
    <col min="6169" max="6387" width="9.140625" style="82"/>
    <col min="6388" max="6388" width="26.85546875" style="82" customWidth="1"/>
    <col min="6389" max="6389" width="15.5703125" style="82" customWidth="1"/>
    <col min="6390" max="6390" width="11.5703125" style="82" customWidth="1"/>
    <col min="6391" max="6391" width="10.42578125" style="82" customWidth="1"/>
    <col min="6392" max="6392" width="5.85546875" style="82" customWidth="1"/>
    <col min="6393" max="6393" width="5.5703125" style="82" customWidth="1"/>
    <col min="6394" max="6394" width="5.28515625" style="82" customWidth="1"/>
    <col min="6395" max="6395" width="6" style="82" customWidth="1"/>
    <col min="6396" max="6396" width="5.140625" style="82" bestFit="1" customWidth="1"/>
    <col min="6397" max="6397" width="6" style="82" customWidth="1"/>
    <col min="6398" max="6398" width="5" style="82" customWidth="1"/>
    <col min="6399" max="6399" width="5.7109375" style="82" bestFit="1" customWidth="1"/>
    <col min="6400" max="6401" width="10" style="82" customWidth="1"/>
    <col min="6402" max="6402" width="11.85546875" style="82" customWidth="1"/>
    <col min="6403" max="6403" width="1.140625" style="82" customWidth="1"/>
    <col min="6404" max="6404" width="23.5703125" style="82" customWidth="1"/>
    <col min="6405" max="6405" width="7.85546875" style="82" customWidth="1"/>
    <col min="6406" max="6406" width="7.5703125" style="82" bestFit="1" customWidth="1"/>
    <col min="6407" max="6407" width="7.85546875" style="82" customWidth="1"/>
    <col min="6408" max="6408" width="7.28515625" style="82" customWidth="1"/>
    <col min="6409" max="6409" width="24" style="82" customWidth="1"/>
    <col min="6410" max="6412" width="6.140625" style="82" customWidth="1"/>
    <col min="6413" max="6414" width="12.42578125" style="82" customWidth="1"/>
    <col min="6415" max="6415" width="11.140625" style="82" customWidth="1"/>
    <col min="6416" max="6423" width="12.7109375" style="82" bestFit="1" customWidth="1"/>
    <col min="6424" max="6424" width="12" style="82" bestFit="1" customWidth="1"/>
    <col min="6425" max="6643" width="9.140625" style="82"/>
    <col min="6644" max="6644" width="26.85546875" style="82" customWidth="1"/>
    <col min="6645" max="6645" width="15.5703125" style="82" customWidth="1"/>
    <col min="6646" max="6646" width="11.5703125" style="82" customWidth="1"/>
    <col min="6647" max="6647" width="10.42578125" style="82" customWidth="1"/>
    <col min="6648" max="6648" width="5.85546875" style="82" customWidth="1"/>
    <col min="6649" max="6649" width="5.5703125" style="82" customWidth="1"/>
    <col min="6650" max="6650" width="5.28515625" style="82" customWidth="1"/>
    <col min="6651" max="6651" width="6" style="82" customWidth="1"/>
    <col min="6652" max="6652" width="5.140625" style="82" bestFit="1" customWidth="1"/>
    <col min="6653" max="6653" width="6" style="82" customWidth="1"/>
    <col min="6654" max="6654" width="5" style="82" customWidth="1"/>
    <col min="6655" max="6655" width="5.7109375" style="82" bestFit="1" customWidth="1"/>
    <col min="6656" max="6657" width="10" style="82" customWidth="1"/>
    <col min="6658" max="6658" width="11.85546875" style="82" customWidth="1"/>
    <col min="6659" max="6659" width="1.140625" style="82" customWidth="1"/>
    <col min="6660" max="6660" width="23.5703125" style="82" customWidth="1"/>
    <col min="6661" max="6661" width="7.85546875" style="82" customWidth="1"/>
    <col min="6662" max="6662" width="7.5703125" style="82" bestFit="1" customWidth="1"/>
    <col min="6663" max="6663" width="7.85546875" style="82" customWidth="1"/>
    <col min="6664" max="6664" width="7.28515625" style="82" customWidth="1"/>
    <col min="6665" max="6665" width="24" style="82" customWidth="1"/>
    <col min="6666" max="6668" width="6.140625" style="82" customWidth="1"/>
    <col min="6669" max="6670" width="12.42578125" style="82" customWidth="1"/>
    <col min="6671" max="6671" width="11.140625" style="82" customWidth="1"/>
    <col min="6672" max="6679" width="12.7109375" style="82" bestFit="1" customWidth="1"/>
    <col min="6680" max="6680" width="12" style="82" bestFit="1" customWidth="1"/>
    <col min="6681" max="6899" width="9.140625" style="82"/>
    <col min="6900" max="6900" width="26.85546875" style="82" customWidth="1"/>
    <col min="6901" max="6901" width="15.5703125" style="82" customWidth="1"/>
    <col min="6902" max="6902" width="11.5703125" style="82" customWidth="1"/>
    <col min="6903" max="6903" width="10.42578125" style="82" customWidth="1"/>
    <col min="6904" max="6904" width="5.85546875" style="82" customWidth="1"/>
    <col min="6905" max="6905" width="5.5703125" style="82" customWidth="1"/>
    <col min="6906" max="6906" width="5.28515625" style="82" customWidth="1"/>
    <col min="6907" max="6907" width="6" style="82" customWidth="1"/>
    <col min="6908" max="6908" width="5.140625" style="82" bestFit="1" customWidth="1"/>
    <col min="6909" max="6909" width="6" style="82" customWidth="1"/>
    <col min="6910" max="6910" width="5" style="82" customWidth="1"/>
    <col min="6911" max="6911" width="5.7109375" style="82" bestFit="1" customWidth="1"/>
    <col min="6912" max="6913" width="10" style="82" customWidth="1"/>
    <col min="6914" max="6914" width="11.85546875" style="82" customWidth="1"/>
    <col min="6915" max="6915" width="1.140625" style="82" customWidth="1"/>
    <col min="6916" max="6916" width="23.5703125" style="82" customWidth="1"/>
    <col min="6917" max="6917" width="7.85546875" style="82" customWidth="1"/>
    <col min="6918" max="6918" width="7.5703125" style="82" bestFit="1" customWidth="1"/>
    <col min="6919" max="6919" width="7.85546875" style="82" customWidth="1"/>
    <col min="6920" max="6920" width="7.28515625" style="82" customWidth="1"/>
    <col min="6921" max="6921" width="24" style="82" customWidth="1"/>
    <col min="6922" max="6924" width="6.140625" style="82" customWidth="1"/>
    <col min="6925" max="6926" width="12.42578125" style="82" customWidth="1"/>
    <col min="6927" max="6927" width="11.140625" style="82" customWidth="1"/>
    <col min="6928" max="6935" width="12.7109375" style="82" bestFit="1" customWidth="1"/>
    <col min="6936" max="6936" width="12" style="82" bestFit="1" customWidth="1"/>
    <col min="6937" max="7155" width="9.140625" style="82"/>
    <col min="7156" max="7156" width="26.85546875" style="82" customWidth="1"/>
    <col min="7157" max="7157" width="15.5703125" style="82" customWidth="1"/>
    <col min="7158" max="7158" width="11.5703125" style="82" customWidth="1"/>
    <col min="7159" max="7159" width="10.42578125" style="82" customWidth="1"/>
    <col min="7160" max="7160" width="5.85546875" style="82" customWidth="1"/>
    <col min="7161" max="7161" width="5.5703125" style="82" customWidth="1"/>
    <col min="7162" max="7162" width="5.28515625" style="82" customWidth="1"/>
    <col min="7163" max="7163" width="6" style="82" customWidth="1"/>
    <col min="7164" max="7164" width="5.140625" style="82" bestFit="1" customWidth="1"/>
    <col min="7165" max="7165" width="6" style="82" customWidth="1"/>
    <col min="7166" max="7166" width="5" style="82" customWidth="1"/>
    <col min="7167" max="7167" width="5.7109375" style="82" bestFit="1" customWidth="1"/>
    <col min="7168" max="7169" width="10" style="82" customWidth="1"/>
    <col min="7170" max="7170" width="11.85546875" style="82" customWidth="1"/>
    <col min="7171" max="7171" width="1.140625" style="82" customWidth="1"/>
    <col min="7172" max="7172" width="23.5703125" style="82" customWidth="1"/>
    <col min="7173" max="7173" width="7.85546875" style="82" customWidth="1"/>
    <col min="7174" max="7174" width="7.5703125" style="82" bestFit="1" customWidth="1"/>
    <col min="7175" max="7175" width="7.85546875" style="82" customWidth="1"/>
    <col min="7176" max="7176" width="7.28515625" style="82" customWidth="1"/>
    <col min="7177" max="7177" width="24" style="82" customWidth="1"/>
    <col min="7178" max="7180" width="6.140625" style="82" customWidth="1"/>
    <col min="7181" max="7182" width="12.42578125" style="82" customWidth="1"/>
    <col min="7183" max="7183" width="11.140625" style="82" customWidth="1"/>
    <col min="7184" max="7191" width="12.7109375" style="82" bestFit="1" customWidth="1"/>
    <col min="7192" max="7192" width="12" style="82" bestFit="1" customWidth="1"/>
    <col min="7193" max="7411" width="9.140625" style="82"/>
    <col min="7412" max="7412" width="26.85546875" style="82" customWidth="1"/>
    <col min="7413" max="7413" width="15.5703125" style="82" customWidth="1"/>
    <col min="7414" max="7414" width="11.5703125" style="82" customWidth="1"/>
    <col min="7415" max="7415" width="10.42578125" style="82" customWidth="1"/>
    <col min="7416" max="7416" width="5.85546875" style="82" customWidth="1"/>
    <col min="7417" max="7417" width="5.5703125" style="82" customWidth="1"/>
    <col min="7418" max="7418" width="5.28515625" style="82" customWidth="1"/>
    <col min="7419" max="7419" width="6" style="82" customWidth="1"/>
    <col min="7420" max="7420" width="5.140625" style="82" bestFit="1" customWidth="1"/>
    <col min="7421" max="7421" width="6" style="82" customWidth="1"/>
    <col min="7422" max="7422" width="5" style="82" customWidth="1"/>
    <col min="7423" max="7423" width="5.7109375" style="82" bestFit="1" customWidth="1"/>
    <col min="7424" max="7425" width="10" style="82" customWidth="1"/>
    <col min="7426" max="7426" width="11.85546875" style="82" customWidth="1"/>
    <col min="7427" max="7427" width="1.140625" style="82" customWidth="1"/>
    <col min="7428" max="7428" width="23.5703125" style="82" customWidth="1"/>
    <col min="7429" max="7429" width="7.85546875" style="82" customWidth="1"/>
    <col min="7430" max="7430" width="7.5703125" style="82" bestFit="1" customWidth="1"/>
    <col min="7431" max="7431" width="7.85546875" style="82" customWidth="1"/>
    <col min="7432" max="7432" width="7.28515625" style="82" customWidth="1"/>
    <col min="7433" max="7433" width="24" style="82" customWidth="1"/>
    <col min="7434" max="7436" width="6.140625" style="82" customWidth="1"/>
    <col min="7437" max="7438" width="12.42578125" style="82" customWidth="1"/>
    <col min="7439" max="7439" width="11.140625" style="82" customWidth="1"/>
    <col min="7440" max="7447" width="12.7109375" style="82" bestFit="1" customWidth="1"/>
    <col min="7448" max="7448" width="12" style="82" bestFit="1" customWidth="1"/>
    <col min="7449" max="7667" width="9.140625" style="82"/>
    <col min="7668" max="7668" width="26.85546875" style="82" customWidth="1"/>
    <col min="7669" max="7669" width="15.5703125" style="82" customWidth="1"/>
    <col min="7670" max="7670" width="11.5703125" style="82" customWidth="1"/>
    <col min="7671" max="7671" width="10.42578125" style="82" customWidth="1"/>
    <col min="7672" max="7672" width="5.85546875" style="82" customWidth="1"/>
    <col min="7673" max="7673" width="5.5703125" style="82" customWidth="1"/>
    <col min="7674" max="7674" width="5.28515625" style="82" customWidth="1"/>
    <col min="7675" max="7675" width="6" style="82" customWidth="1"/>
    <col min="7676" max="7676" width="5.140625" style="82" bestFit="1" customWidth="1"/>
    <col min="7677" max="7677" width="6" style="82" customWidth="1"/>
    <col min="7678" max="7678" width="5" style="82" customWidth="1"/>
    <col min="7679" max="7679" width="5.7109375" style="82" bestFit="1" customWidth="1"/>
    <col min="7680" max="7681" width="10" style="82" customWidth="1"/>
    <col min="7682" max="7682" width="11.85546875" style="82" customWidth="1"/>
    <col min="7683" max="7683" width="1.140625" style="82" customWidth="1"/>
    <col min="7684" max="7684" width="23.5703125" style="82" customWidth="1"/>
    <col min="7685" max="7685" width="7.85546875" style="82" customWidth="1"/>
    <col min="7686" max="7686" width="7.5703125" style="82" bestFit="1" customWidth="1"/>
    <col min="7687" max="7687" width="7.85546875" style="82" customWidth="1"/>
    <col min="7688" max="7688" width="7.28515625" style="82" customWidth="1"/>
    <col min="7689" max="7689" width="24" style="82" customWidth="1"/>
    <col min="7690" max="7692" width="6.140625" style="82" customWidth="1"/>
    <col min="7693" max="7694" width="12.42578125" style="82" customWidth="1"/>
    <col min="7695" max="7695" width="11.140625" style="82" customWidth="1"/>
    <col min="7696" max="7703" width="12.7109375" style="82" bestFit="1" customWidth="1"/>
    <col min="7704" max="7704" width="12" style="82" bestFit="1" customWidth="1"/>
    <col min="7705" max="7923" width="9.140625" style="82"/>
    <col min="7924" max="7924" width="26.85546875" style="82" customWidth="1"/>
    <col min="7925" max="7925" width="15.5703125" style="82" customWidth="1"/>
    <col min="7926" max="7926" width="11.5703125" style="82" customWidth="1"/>
    <col min="7927" max="7927" width="10.42578125" style="82" customWidth="1"/>
    <col min="7928" max="7928" width="5.85546875" style="82" customWidth="1"/>
    <col min="7929" max="7929" width="5.5703125" style="82" customWidth="1"/>
    <col min="7930" max="7930" width="5.28515625" style="82" customWidth="1"/>
    <col min="7931" max="7931" width="6" style="82" customWidth="1"/>
    <col min="7932" max="7932" width="5.140625" style="82" bestFit="1" customWidth="1"/>
    <col min="7933" max="7933" width="6" style="82" customWidth="1"/>
    <col min="7934" max="7934" width="5" style="82" customWidth="1"/>
    <col min="7935" max="7935" width="5.7109375" style="82" bestFit="1" customWidth="1"/>
    <col min="7936" max="7937" width="10" style="82" customWidth="1"/>
    <col min="7938" max="7938" width="11.85546875" style="82" customWidth="1"/>
    <col min="7939" max="7939" width="1.140625" style="82" customWidth="1"/>
    <col min="7940" max="7940" width="23.5703125" style="82" customWidth="1"/>
    <col min="7941" max="7941" width="7.85546875" style="82" customWidth="1"/>
    <col min="7942" max="7942" width="7.5703125" style="82" bestFit="1" customWidth="1"/>
    <col min="7943" max="7943" width="7.85546875" style="82" customWidth="1"/>
    <col min="7944" max="7944" width="7.28515625" style="82" customWidth="1"/>
    <col min="7945" max="7945" width="24" style="82" customWidth="1"/>
    <col min="7946" max="7948" width="6.140625" style="82" customWidth="1"/>
    <col min="7949" max="7950" width="12.42578125" style="82" customWidth="1"/>
    <col min="7951" max="7951" width="11.140625" style="82" customWidth="1"/>
    <col min="7952" max="7959" width="12.7109375" style="82" bestFit="1" customWidth="1"/>
    <col min="7960" max="7960" width="12" style="82" bestFit="1" customWidth="1"/>
    <col min="7961" max="8179" width="9.140625" style="82"/>
    <col min="8180" max="8180" width="26.85546875" style="82" customWidth="1"/>
    <col min="8181" max="8181" width="15.5703125" style="82" customWidth="1"/>
    <col min="8182" max="8182" width="11.5703125" style="82" customWidth="1"/>
    <col min="8183" max="8183" width="10.42578125" style="82" customWidth="1"/>
    <col min="8184" max="8184" width="5.85546875" style="82" customWidth="1"/>
    <col min="8185" max="8185" width="5.5703125" style="82" customWidth="1"/>
    <col min="8186" max="8186" width="5.28515625" style="82" customWidth="1"/>
    <col min="8187" max="8187" width="6" style="82" customWidth="1"/>
    <col min="8188" max="8188" width="5.140625" style="82" bestFit="1" customWidth="1"/>
    <col min="8189" max="8189" width="6" style="82" customWidth="1"/>
    <col min="8190" max="8190" width="5" style="82" customWidth="1"/>
    <col min="8191" max="8191" width="5.7109375" style="82" bestFit="1" customWidth="1"/>
    <col min="8192" max="8193" width="10" style="82" customWidth="1"/>
    <col min="8194" max="8194" width="11.85546875" style="82" customWidth="1"/>
    <col min="8195" max="8195" width="1.140625" style="82" customWidth="1"/>
    <col min="8196" max="8196" width="23.5703125" style="82" customWidth="1"/>
    <col min="8197" max="8197" width="7.85546875" style="82" customWidth="1"/>
    <col min="8198" max="8198" width="7.5703125" style="82" bestFit="1" customWidth="1"/>
    <col min="8199" max="8199" width="7.85546875" style="82" customWidth="1"/>
    <col min="8200" max="8200" width="7.28515625" style="82" customWidth="1"/>
    <col min="8201" max="8201" width="24" style="82" customWidth="1"/>
    <col min="8202" max="8204" width="6.140625" style="82" customWidth="1"/>
    <col min="8205" max="8206" width="12.42578125" style="82" customWidth="1"/>
    <col min="8207" max="8207" width="11.140625" style="82" customWidth="1"/>
    <col min="8208" max="8215" width="12.7109375" style="82" bestFit="1" customWidth="1"/>
    <col min="8216" max="8216" width="12" style="82" bestFit="1" customWidth="1"/>
    <col min="8217" max="8435" width="9.140625" style="82"/>
    <col min="8436" max="8436" width="26.85546875" style="82" customWidth="1"/>
    <col min="8437" max="8437" width="15.5703125" style="82" customWidth="1"/>
    <col min="8438" max="8438" width="11.5703125" style="82" customWidth="1"/>
    <col min="8439" max="8439" width="10.42578125" style="82" customWidth="1"/>
    <col min="8440" max="8440" width="5.85546875" style="82" customWidth="1"/>
    <col min="8441" max="8441" width="5.5703125" style="82" customWidth="1"/>
    <col min="8442" max="8442" width="5.28515625" style="82" customWidth="1"/>
    <col min="8443" max="8443" width="6" style="82" customWidth="1"/>
    <col min="8444" max="8444" width="5.140625" style="82" bestFit="1" customWidth="1"/>
    <col min="8445" max="8445" width="6" style="82" customWidth="1"/>
    <col min="8446" max="8446" width="5" style="82" customWidth="1"/>
    <col min="8447" max="8447" width="5.7109375" style="82" bestFit="1" customWidth="1"/>
    <col min="8448" max="8449" width="10" style="82" customWidth="1"/>
    <col min="8450" max="8450" width="11.85546875" style="82" customWidth="1"/>
    <col min="8451" max="8451" width="1.140625" style="82" customWidth="1"/>
    <col min="8452" max="8452" width="23.5703125" style="82" customWidth="1"/>
    <col min="8453" max="8453" width="7.85546875" style="82" customWidth="1"/>
    <col min="8454" max="8454" width="7.5703125" style="82" bestFit="1" customWidth="1"/>
    <col min="8455" max="8455" width="7.85546875" style="82" customWidth="1"/>
    <col min="8456" max="8456" width="7.28515625" style="82" customWidth="1"/>
    <col min="8457" max="8457" width="24" style="82" customWidth="1"/>
    <col min="8458" max="8460" width="6.140625" style="82" customWidth="1"/>
    <col min="8461" max="8462" width="12.42578125" style="82" customWidth="1"/>
    <col min="8463" max="8463" width="11.140625" style="82" customWidth="1"/>
    <col min="8464" max="8471" width="12.7109375" style="82" bestFit="1" customWidth="1"/>
    <col min="8472" max="8472" width="12" style="82" bestFit="1" customWidth="1"/>
    <col min="8473" max="8691" width="9.140625" style="82"/>
    <col min="8692" max="8692" width="26.85546875" style="82" customWidth="1"/>
    <col min="8693" max="8693" width="15.5703125" style="82" customWidth="1"/>
    <col min="8694" max="8694" width="11.5703125" style="82" customWidth="1"/>
    <col min="8695" max="8695" width="10.42578125" style="82" customWidth="1"/>
    <col min="8696" max="8696" width="5.85546875" style="82" customWidth="1"/>
    <col min="8697" max="8697" width="5.5703125" style="82" customWidth="1"/>
    <col min="8698" max="8698" width="5.28515625" style="82" customWidth="1"/>
    <col min="8699" max="8699" width="6" style="82" customWidth="1"/>
    <col min="8700" max="8700" width="5.140625" style="82" bestFit="1" customWidth="1"/>
    <col min="8701" max="8701" width="6" style="82" customWidth="1"/>
    <col min="8702" max="8702" width="5" style="82" customWidth="1"/>
    <col min="8703" max="8703" width="5.7109375" style="82" bestFit="1" customWidth="1"/>
    <col min="8704" max="8705" width="10" style="82" customWidth="1"/>
    <col min="8706" max="8706" width="11.85546875" style="82" customWidth="1"/>
    <col min="8707" max="8707" width="1.140625" style="82" customWidth="1"/>
    <col min="8708" max="8708" width="23.5703125" style="82" customWidth="1"/>
    <col min="8709" max="8709" width="7.85546875" style="82" customWidth="1"/>
    <col min="8710" max="8710" width="7.5703125" style="82" bestFit="1" customWidth="1"/>
    <col min="8711" max="8711" width="7.85546875" style="82" customWidth="1"/>
    <col min="8712" max="8712" width="7.28515625" style="82" customWidth="1"/>
    <col min="8713" max="8713" width="24" style="82" customWidth="1"/>
    <col min="8714" max="8716" width="6.140625" style="82" customWidth="1"/>
    <col min="8717" max="8718" width="12.42578125" style="82" customWidth="1"/>
    <col min="8719" max="8719" width="11.140625" style="82" customWidth="1"/>
    <col min="8720" max="8727" width="12.7109375" style="82" bestFit="1" customWidth="1"/>
    <col min="8728" max="8728" width="12" style="82" bestFit="1" customWidth="1"/>
    <col min="8729" max="8947" width="9.140625" style="82"/>
    <col min="8948" max="8948" width="26.85546875" style="82" customWidth="1"/>
    <col min="8949" max="8949" width="15.5703125" style="82" customWidth="1"/>
    <col min="8950" max="8950" width="11.5703125" style="82" customWidth="1"/>
    <col min="8951" max="8951" width="10.42578125" style="82" customWidth="1"/>
    <col min="8952" max="8952" width="5.85546875" style="82" customWidth="1"/>
    <col min="8953" max="8953" width="5.5703125" style="82" customWidth="1"/>
    <col min="8954" max="8954" width="5.28515625" style="82" customWidth="1"/>
    <col min="8955" max="8955" width="6" style="82" customWidth="1"/>
    <col min="8956" max="8956" width="5.140625" style="82" bestFit="1" customWidth="1"/>
    <col min="8957" max="8957" width="6" style="82" customWidth="1"/>
    <col min="8958" max="8958" width="5" style="82" customWidth="1"/>
    <col min="8959" max="8959" width="5.7109375" style="82" bestFit="1" customWidth="1"/>
    <col min="8960" max="8961" width="10" style="82" customWidth="1"/>
    <col min="8962" max="8962" width="11.85546875" style="82" customWidth="1"/>
    <col min="8963" max="8963" width="1.140625" style="82" customWidth="1"/>
    <col min="8964" max="8964" width="23.5703125" style="82" customWidth="1"/>
    <col min="8965" max="8965" width="7.85546875" style="82" customWidth="1"/>
    <col min="8966" max="8966" width="7.5703125" style="82" bestFit="1" customWidth="1"/>
    <col min="8967" max="8967" width="7.85546875" style="82" customWidth="1"/>
    <col min="8968" max="8968" width="7.28515625" style="82" customWidth="1"/>
    <col min="8969" max="8969" width="24" style="82" customWidth="1"/>
    <col min="8970" max="8972" width="6.140625" style="82" customWidth="1"/>
    <col min="8973" max="8974" width="12.42578125" style="82" customWidth="1"/>
    <col min="8975" max="8975" width="11.140625" style="82" customWidth="1"/>
    <col min="8976" max="8983" width="12.7109375" style="82" bestFit="1" customWidth="1"/>
    <col min="8984" max="8984" width="12" style="82" bestFit="1" customWidth="1"/>
    <col min="8985" max="9203" width="9.140625" style="82"/>
    <col min="9204" max="9204" width="26.85546875" style="82" customWidth="1"/>
    <col min="9205" max="9205" width="15.5703125" style="82" customWidth="1"/>
    <col min="9206" max="9206" width="11.5703125" style="82" customWidth="1"/>
    <col min="9207" max="9207" width="10.42578125" style="82" customWidth="1"/>
    <col min="9208" max="9208" width="5.85546875" style="82" customWidth="1"/>
    <col min="9209" max="9209" width="5.5703125" style="82" customWidth="1"/>
    <col min="9210" max="9210" width="5.28515625" style="82" customWidth="1"/>
    <col min="9211" max="9211" width="6" style="82" customWidth="1"/>
    <col min="9212" max="9212" width="5.140625" style="82" bestFit="1" customWidth="1"/>
    <col min="9213" max="9213" width="6" style="82" customWidth="1"/>
    <col min="9214" max="9214" width="5" style="82" customWidth="1"/>
    <col min="9215" max="9215" width="5.7109375" style="82" bestFit="1" customWidth="1"/>
    <col min="9216" max="9217" width="10" style="82" customWidth="1"/>
    <col min="9218" max="9218" width="11.85546875" style="82" customWidth="1"/>
    <col min="9219" max="9219" width="1.140625" style="82" customWidth="1"/>
    <col min="9220" max="9220" width="23.5703125" style="82" customWidth="1"/>
    <col min="9221" max="9221" width="7.85546875" style="82" customWidth="1"/>
    <col min="9222" max="9222" width="7.5703125" style="82" bestFit="1" customWidth="1"/>
    <col min="9223" max="9223" width="7.85546875" style="82" customWidth="1"/>
    <col min="9224" max="9224" width="7.28515625" style="82" customWidth="1"/>
    <col min="9225" max="9225" width="24" style="82" customWidth="1"/>
    <col min="9226" max="9228" width="6.140625" style="82" customWidth="1"/>
    <col min="9229" max="9230" width="12.42578125" style="82" customWidth="1"/>
    <col min="9231" max="9231" width="11.140625" style="82" customWidth="1"/>
    <col min="9232" max="9239" width="12.7109375" style="82" bestFit="1" customWidth="1"/>
    <col min="9240" max="9240" width="12" style="82" bestFit="1" customWidth="1"/>
    <col min="9241" max="9459" width="9.140625" style="82"/>
    <col min="9460" max="9460" width="26.85546875" style="82" customWidth="1"/>
    <col min="9461" max="9461" width="15.5703125" style="82" customWidth="1"/>
    <col min="9462" max="9462" width="11.5703125" style="82" customWidth="1"/>
    <col min="9463" max="9463" width="10.42578125" style="82" customWidth="1"/>
    <col min="9464" max="9464" width="5.85546875" style="82" customWidth="1"/>
    <col min="9465" max="9465" width="5.5703125" style="82" customWidth="1"/>
    <col min="9466" max="9466" width="5.28515625" style="82" customWidth="1"/>
    <col min="9467" max="9467" width="6" style="82" customWidth="1"/>
    <col min="9468" max="9468" width="5.140625" style="82" bestFit="1" customWidth="1"/>
    <col min="9469" max="9469" width="6" style="82" customWidth="1"/>
    <col min="9470" max="9470" width="5" style="82" customWidth="1"/>
    <col min="9471" max="9471" width="5.7109375" style="82" bestFit="1" customWidth="1"/>
    <col min="9472" max="9473" width="10" style="82" customWidth="1"/>
    <col min="9474" max="9474" width="11.85546875" style="82" customWidth="1"/>
    <col min="9475" max="9475" width="1.140625" style="82" customWidth="1"/>
    <col min="9476" max="9476" width="23.5703125" style="82" customWidth="1"/>
    <col min="9477" max="9477" width="7.85546875" style="82" customWidth="1"/>
    <col min="9478" max="9478" width="7.5703125" style="82" bestFit="1" customWidth="1"/>
    <col min="9479" max="9479" width="7.85546875" style="82" customWidth="1"/>
    <col min="9480" max="9480" width="7.28515625" style="82" customWidth="1"/>
    <col min="9481" max="9481" width="24" style="82" customWidth="1"/>
    <col min="9482" max="9484" width="6.140625" style="82" customWidth="1"/>
    <col min="9485" max="9486" width="12.42578125" style="82" customWidth="1"/>
    <col min="9487" max="9487" width="11.140625" style="82" customWidth="1"/>
    <col min="9488" max="9495" width="12.7109375" style="82" bestFit="1" customWidth="1"/>
    <col min="9496" max="9496" width="12" style="82" bestFit="1" customWidth="1"/>
    <col min="9497" max="9715" width="9.140625" style="82"/>
    <col min="9716" max="9716" width="26.85546875" style="82" customWidth="1"/>
    <col min="9717" max="9717" width="15.5703125" style="82" customWidth="1"/>
    <col min="9718" max="9718" width="11.5703125" style="82" customWidth="1"/>
    <col min="9719" max="9719" width="10.42578125" style="82" customWidth="1"/>
    <col min="9720" max="9720" width="5.85546875" style="82" customWidth="1"/>
    <col min="9721" max="9721" width="5.5703125" style="82" customWidth="1"/>
    <col min="9722" max="9722" width="5.28515625" style="82" customWidth="1"/>
    <col min="9723" max="9723" width="6" style="82" customWidth="1"/>
    <col min="9724" max="9724" width="5.140625" style="82" bestFit="1" customWidth="1"/>
    <col min="9725" max="9725" width="6" style="82" customWidth="1"/>
    <col min="9726" max="9726" width="5" style="82" customWidth="1"/>
    <col min="9727" max="9727" width="5.7109375" style="82" bestFit="1" customWidth="1"/>
    <col min="9728" max="9729" width="10" style="82" customWidth="1"/>
    <col min="9730" max="9730" width="11.85546875" style="82" customWidth="1"/>
    <col min="9731" max="9731" width="1.140625" style="82" customWidth="1"/>
    <col min="9732" max="9732" width="23.5703125" style="82" customWidth="1"/>
    <col min="9733" max="9733" width="7.85546875" style="82" customWidth="1"/>
    <col min="9734" max="9734" width="7.5703125" style="82" bestFit="1" customWidth="1"/>
    <col min="9735" max="9735" width="7.85546875" style="82" customWidth="1"/>
    <col min="9736" max="9736" width="7.28515625" style="82" customWidth="1"/>
    <col min="9737" max="9737" width="24" style="82" customWidth="1"/>
    <col min="9738" max="9740" width="6.140625" style="82" customWidth="1"/>
    <col min="9741" max="9742" width="12.42578125" style="82" customWidth="1"/>
    <col min="9743" max="9743" width="11.140625" style="82" customWidth="1"/>
    <col min="9744" max="9751" width="12.7109375" style="82" bestFit="1" customWidth="1"/>
    <col min="9752" max="9752" width="12" style="82" bestFit="1" customWidth="1"/>
    <col min="9753" max="9971" width="9.140625" style="82"/>
    <col min="9972" max="9972" width="26.85546875" style="82" customWidth="1"/>
    <col min="9973" max="9973" width="15.5703125" style="82" customWidth="1"/>
    <col min="9974" max="9974" width="11.5703125" style="82" customWidth="1"/>
    <col min="9975" max="9975" width="10.42578125" style="82" customWidth="1"/>
    <col min="9976" max="9976" width="5.85546875" style="82" customWidth="1"/>
    <col min="9977" max="9977" width="5.5703125" style="82" customWidth="1"/>
    <col min="9978" max="9978" width="5.28515625" style="82" customWidth="1"/>
    <col min="9979" max="9979" width="6" style="82" customWidth="1"/>
    <col min="9980" max="9980" width="5.140625" style="82" bestFit="1" customWidth="1"/>
    <col min="9981" max="9981" width="6" style="82" customWidth="1"/>
    <col min="9982" max="9982" width="5" style="82" customWidth="1"/>
    <col min="9983" max="9983" width="5.7109375" style="82" bestFit="1" customWidth="1"/>
    <col min="9984" max="9985" width="10" style="82" customWidth="1"/>
    <col min="9986" max="9986" width="11.85546875" style="82" customWidth="1"/>
    <col min="9987" max="9987" width="1.140625" style="82" customWidth="1"/>
    <col min="9988" max="9988" width="23.5703125" style="82" customWidth="1"/>
    <col min="9989" max="9989" width="7.85546875" style="82" customWidth="1"/>
    <col min="9990" max="9990" width="7.5703125" style="82" bestFit="1" customWidth="1"/>
    <col min="9991" max="9991" width="7.85546875" style="82" customWidth="1"/>
    <col min="9992" max="9992" width="7.28515625" style="82" customWidth="1"/>
    <col min="9993" max="9993" width="24" style="82" customWidth="1"/>
    <col min="9994" max="9996" width="6.140625" style="82" customWidth="1"/>
    <col min="9997" max="9998" width="12.42578125" style="82" customWidth="1"/>
    <col min="9999" max="9999" width="11.140625" style="82" customWidth="1"/>
    <col min="10000" max="10007" width="12.7109375" style="82" bestFit="1" customWidth="1"/>
    <col min="10008" max="10008" width="12" style="82" bestFit="1" customWidth="1"/>
    <col min="10009" max="10227" width="9.140625" style="82"/>
    <col min="10228" max="10228" width="26.85546875" style="82" customWidth="1"/>
    <col min="10229" max="10229" width="15.5703125" style="82" customWidth="1"/>
    <col min="10230" max="10230" width="11.5703125" style="82" customWidth="1"/>
    <col min="10231" max="10231" width="10.42578125" style="82" customWidth="1"/>
    <col min="10232" max="10232" width="5.85546875" style="82" customWidth="1"/>
    <col min="10233" max="10233" width="5.5703125" style="82" customWidth="1"/>
    <col min="10234" max="10234" width="5.28515625" style="82" customWidth="1"/>
    <col min="10235" max="10235" width="6" style="82" customWidth="1"/>
    <col min="10236" max="10236" width="5.140625" style="82" bestFit="1" customWidth="1"/>
    <col min="10237" max="10237" width="6" style="82" customWidth="1"/>
    <col min="10238" max="10238" width="5" style="82" customWidth="1"/>
    <col min="10239" max="10239" width="5.7109375" style="82" bestFit="1" customWidth="1"/>
    <col min="10240" max="10241" width="10" style="82" customWidth="1"/>
    <col min="10242" max="10242" width="11.85546875" style="82" customWidth="1"/>
    <col min="10243" max="10243" width="1.140625" style="82" customWidth="1"/>
    <col min="10244" max="10244" width="23.5703125" style="82" customWidth="1"/>
    <col min="10245" max="10245" width="7.85546875" style="82" customWidth="1"/>
    <col min="10246" max="10246" width="7.5703125" style="82" bestFit="1" customWidth="1"/>
    <col min="10247" max="10247" width="7.85546875" style="82" customWidth="1"/>
    <col min="10248" max="10248" width="7.28515625" style="82" customWidth="1"/>
    <col min="10249" max="10249" width="24" style="82" customWidth="1"/>
    <col min="10250" max="10252" width="6.140625" style="82" customWidth="1"/>
    <col min="10253" max="10254" width="12.42578125" style="82" customWidth="1"/>
    <col min="10255" max="10255" width="11.140625" style="82" customWidth="1"/>
    <col min="10256" max="10263" width="12.7109375" style="82" bestFit="1" customWidth="1"/>
    <col min="10264" max="10264" width="12" style="82" bestFit="1" customWidth="1"/>
    <col min="10265" max="10483" width="9.140625" style="82"/>
    <col min="10484" max="10484" width="26.85546875" style="82" customWidth="1"/>
    <col min="10485" max="10485" width="15.5703125" style="82" customWidth="1"/>
    <col min="10486" max="10486" width="11.5703125" style="82" customWidth="1"/>
    <col min="10487" max="10487" width="10.42578125" style="82" customWidth="1"/>
    <col min="10488" max="10488" width="5.85546875" style="82" customWidth="1"/>
    <col min="10489" max="10489" width="5.5703125" style="82" customWidth="1"/>
    <col min="10490" max="10490" width="5.28515625" style="82" customWidth="1"/>
    <col min="10491" max="10491" width="6" style="82" customWidth="1"/>
    <col min="10492" max="10492" width="5.140625" style="82" bestFit="1" customWidth="1"/>
    <col min="10493" max="10493" width="6" style="82" customWidth="1"/>
    <col min="10494" max="10494" width="5" style="82" customWidth="1"/>
    <col min="10495" max="10495" width="5.7109375" style="82" bestFit="1" customWidth="1"/>
    <col min="10496" max="10497" width="10" style="82" customWidth="1"/>
    <col min="10498" max="10498" width="11.85546875" style="82" customWidth="1"/>
    <col min="10499" max="10499" width="1.140625" style="82" customWidth="1"/>
    <col min="10500" max="10500" width="23.5703125" style="82" customWidth="1"/>
    <col min="10501" max="10501" width="7.85546875" style="82" customWidth="1"/>
    <col min="10502" max="10502" width="7.5703125" style="82" bestFit="1" customWidth="1"/>
    <col min="10503" max="10503" width="7.85546875" style="82" customWidth="1"/>
    <col min="10504" max="10504" width="7.28515625" style="82" customWidth="1"/>
    <col min="10505" max="10505" width="24" style="82" customWidth="1"/>
    <col min="10506" max="10508" width="6.140625" style="82" customWidth="1"/>
    <col min="10509" max="10510" width="12.42578125" style="82" customWidth="1"/>
    <col min="10511" max="10511" width="11.140625" style="82" customWidth="1"/>
    <col min="10512" max="10519" width="12.7109375" style="82" bestFit="1" customWidth="1"/>
    <col min="10520" max="10520" width="12" style="82" bestFit="1" customWidth="1"/>
    <col min="10521" max="10739" width="9.140625" style="82"/>
    <col min="10740" max="10740" width="26.85546875" style="82" customWidth="1"/>
    <col min="10741" max="10741" width="15.5703125" style="82" customWidth="1"/>
    <col min="10742" max="10742" width="11.5703125" style="82" customWidth="1"/>
    <col min="10743" max="10743" width="10.42578125" style="82" customWidth="1"/>
    <col min="10744" max="10744" width="5.85546875" style="82" customWidth="1"/>
    <col min="10745" max="10745" width="5.5703125" style="82" customWidth="1"/>
    <col min="10746" max="10746" width="5.28515625" style="82" customWidth="1"/>
    <col min="10747" max="10747" width="6" style="82" customWidth="1"/>
    <col min="10748" max="10748" width="5.140625" style="82" bestFit="1" customWidth="1"/>
    <col min="10749" max="10749" width="6" style="82" customWidth="1"/>
    <col min="10750" max="10750" width="5" style="82" customWidth="1"/>
    <col min="10751" max="10751" width="5.7109375" style="82" bestFit="1" customWidth="1"/>
    <col min="10752" max="10753" width="10" style="82" customWidth="1"/>
    <col min="10754" max="10754" width="11.85546875" style="82" customWidth="1"/>
    <col min="10755" max="10755" width="1.140625" style="82" customWidth="1"/>
    <col min="10756" max="10756" width="23.5703125" style="82" customWidth="1"/>
    <col min="10757" max="10757" width="7.85546875" style="82" customWidth="1"/>
    <col min="10758" max="10758" width="7.5703125" style="82" bestFit="1" customWidth="1"/>
    <col min="10759" max="10759" width="7.85546875" style="82" customWidth="1"/>
    <col min="10760" max="10760" width="7.28515625" style="82" customWidth="1"/>
    <col min="10761" max="10761" width="24" style="82" customWidth="1"/>
    <col min="10762" max="10764" width="6.140625" style="82" customWidth="1"/>
    <col min="10765" max="10766" width="12.42578125" style="82" customWidth="1"/>
    <col min="10767" max="10767" width="11.140625" style="82" customWidth="1"/>
    <col min="10768" max="10775" width="12.7109375" style="82" bestFit="1" customWidth="1"/>
    <col min="10776" max="10776" width="12" style="82" bestFit="1" customWidth="1"/>
    <col min="10777" max="10995" width="9.140625" style="82"/>
    <col min="10996" max="10996" width="26.85546875" style="82" customWidth="1"/>
    <col min="10997" max="10997" width="15.5703125" style="82" customWidth="1"/>
    <col min="10998" max="10998" width="11.5703125" style="82" customWidth="1"/>
    <col min="10999" max="10999" width="10.42578125" style="82" customWidth="1"/>
    <col min="11000" max="11000" width="5.85546875" style="82" customWidth="1"/>
    <col min="11001" max="11001" width="5.5703125" style="82" customWidth="1"/>
    <col min="11002" max="11002" width="5.28515625" style="82" customWidth="1"/>
    <col min="11003" max="11003" width="6" style="82" customWidth="1"/>
    <col min="11004" max="11004" width="5.140625" style="82" bestFit="1" customWidth="1"/>
    <col min="11005" max="11005" width="6" style="82" customWidth="1"/>
    <col min="11006" max="11006" width="5" style="82" customWidth="1"/>
    <col min="11007" max="11007" width="5.7109375" style="82" bestFit="1" customWidth="1"/>
    <col min="11008" max="11009" width="10" style="82" customWidth="1"/>
    <col min="11010" max="11010" width="11.85546875" style="82" customWidth="1"/>
    <col min="11011" max="11011" width="1.140625" style="82" customWidth="1"/>
    <col min="11012" max="11012" width="23.5703125" style="82" customWidth="1"/>
    <col min="11013" max="11013" width="7.85546875" style="82" customWidth="1"/>
    <col min="11014" max="11014" width="7.5703125" style="82" bestFit="1" customWidth="1"/>
    <col min="11015" max="11015" width="7.85546875" style="82" customWidth="1"/>
    <col min="11016" max="11016" width="7.28515625" style="82" customWidth="1"/>
    <col min="11017" max="11017" width="24" style="82" customWidth="1"/>
    <col min="11018" max="11020" width="6.140625" style="82" customWidth="1"/>
    <col min="11021" max="11022" width="12.42578125" style="82" customWidth="1"/>
    <col min="11023" max="11023" width="11.140625" style="82" customWidth="1"/>
    <col min="11024" max="11031" width="12.7109375" style="82" bestFit="1" customWidth="1"/>
    <col min="11032" max="11032" width="12" style="82" bestFit="1" customWidth="1"/>
    <col min="11033" max="11251" width="9.140625" style="82"/>
    <col min="11252" max="11252" width="26.85546875" style="82" customWidth="1"/>
    <col min="11253" max="11253" width="15.5703125" style="82" customWidth="1"/>
    <col min="11254" max="11254" width="11.5703125" style="82" customWidth="1"/>
    <col min="11255" max="11255" width="10.42578125" style="82" customWidth="1"/>
    <col min="11256" max="11256" width="5.85546875" style="82" customWidth="1"/>
    <col min="11257" max="11257" width="5.5703125" style="82" customWidth="1"/>
    <col min="11258" max="11258" width="5.28515625" style="82" customWidth="1"/>
    <col min="11259" max="11259" width="6" style="82" customWidth="1"/>
    <col min="11260" max="11260" width="5.140625" style="82" bestFit="1" customWidth="1"/>
    <col min="11261" max="11261" width="6" style="82" customWidth="1"/>
    <col min="11262" max="11262" width="5" style="82" customWidth="1"/>
    <col min="11263" max="11263" width="5.7109375" style="82" bestFit="1" customWidth="1"/>
    <col min="11264" max="11265" width="10" style="82" customWidth="1"/>
    <col min="11266" max="11266" width="11.85546875" style="82" customWidth="1"/>
    <col min="11267" max="11267" width="1.140625" style="82" customWidth="1"/>
    <col min="11268" max="11268" width="23.5703125" style="82" customWidth="1"/>
    <col min="11269" max="11269" width="7.85546875" style="82" customWidth="1"/>
    <col min="11270" max="11270" width="7.5703125" style="82" bestFit="1" customWidth="1"/>
    <col min="11271" max="11271" width="7.85546875" style="82" customWidth="1"/>
    <col min="11272" max="11272" width="7.28515625" style="82" customWidth="1"/>
    <col min="11273" max="11273" width="24" style="82" customWidth="1"/>
    <col min="11274" max="11276" width="6.140625" style="82" customWidth="1"/>
    <col min="11277" max="11278" width="12.42578125" style="82" customWidth="1"/>
    <col min="11279" max="11279" width="11.140625" style="82" customWidth="1"/>
    <col min="11280" max="11287" width="12.7109375" style="82" bestFit="1" customWidth="1"/>
    <col min="11288" max="11288" width="12" style="82" bestFit="1" customWidth="1"/>
    <col min="11289" max="11507" width="9.140625" style="82"/>
    <col min="11508" max="11508" width="26.85546875" style="82" customWidth="1"/>
    <col min="11509" max="11509" width="15.5703125" style="82" customWidth="1"/>
    <col min="11510" max="11510" width="11.5703125" style="82" customWidth="1"/>
    <col min="11511" max="11511" width="10.42578125" style="82" customWidth="1"/>
    <col min="11512" max="11512" width="5.85546875" style="82" customWidth="1"/>
    <col min="11513" max="11513" width="5.5703125" style="82" customWidth="1"/>
    <col min="11514" max="11514" width="5.28515625" style="82" customWidth="1"/>
    <col min="11515" max="11515" width="6" style="82" customWidth="1"/>
    <col min="11516" max="11516" width="5.140625" style="82" bestFit="1" customWidth="1"/>
    <col min="11517" max="11517" width="6" style="82" customWidth="1"/>
    <col min="11518" max="11518" width="5" style="82" customWidth="1"/>
    <col min="11519" max="11519" width="5.7109375" style="82" bestFit="1" customWidth="1"/>
    <col min="11520" max="11521" width="10" style="82" customWidth="1"/>
    <col min="11522" max="11522" width="11.85546875" style="82" customWidth="1"/>
    <col min="11523" max="11523" width="1.140625" style="82" customWidth="1"/>
    <col min="11524" max="11524" width="23.5703125" style="82" customWidth="1"/>
    <col min="11525" max="11525" width="7.85546875" style="82" customWidth="1"/>
    <col min="11526" max="11526" width="7.5703125" style="82" bestFit="1" customWidth="1"/>
    <col min="11527" max="11527" width="7.85546875" style="82" customWidth="1"/>
    <col min="11528" max="11528" width="7.28515625" style="82" customWidth="1"/>
    <col min="11529" max="11529" width="24" style="82" customWidth="1"/>
    <col min="11530" max="11532" width="6.140625" style="82" customWidth="1"/>
    <col min="11533" max="11534" width="12.42578125" style="82" customWidth="1"/>
    <col min="11535" max="11535" width="11.140625" style="82" customWidth="1"/>
    <col min="11536" max="11543" width="12.7109375" style="82" bestFit="1" customWidth="1"/>
    <col min="11544" max="11544" width="12" style="82" bestFit="1" customWidth="1"/>
    <col min="11545" max="11763" width="9.140625" style="82"/>
    <col min="11764" max="11764" width="26.85546875" style="82" customWidth="1"/>
    <col min="11765" max="11765" width="15.5703125" style="82" customWidth="1"/>
    <col min="11766" max="11766" width="11.5703125" style="82" customWidth="1"/>
    <col min="11767" max="11767" width="10.42578125" style="82" customWidth="1"/>
    <col min="11768" max="11768" width="5.85546875" style="82" customWidth="1"/>
    <col min="11769" max="11769" width="5.5703125" style="82" customWidth="1"/>
    <col min="11770" max="11770" width="5.28515625" style="82" customWidth="1"/>
    <col min="11771" max="11771" width="6" style="82" customWidth="1"/>
    <col min="11772" max="11772" width="5.140625" style="82" bestFit="1" customWidth="1"/>
    <col min="11773" max="11773" width="6" style="82" customWidth="1"/>
    <col min="11774" max="11774" width="5" style="82" customWidth="1"/>
    <col min="11775" max="11775" width="5.7109375" style="82" bestFit="1" customWidth="1"/>
    <col min="11776" max="11777" width="10" style="82" customWidth="1"/>
    <col min="11778" max="11778" width="11.85546875" style="82" customWidth="1"/>
    <col min="11779" max="11779" width="1.140625" style="82" customWidth="1"/>
    <col min="11780" max="11780" width="23.5703125" style="82" customWidth="1"/>
    <col min="11781" max="11781" width="7.85546875" style="82" customWidth="1"/>
    <col min="11782" max="11782" width="7.5703125" style="82" bestFit="1" customWidth="1"/>
    <col min="11783" max="11783" width="7.85546875" style="82" customWidth="1"/>
    <col min="11784" max="11784" width="7.28515625" style="82" customWidth="1"/>
    <col min="11785" max="11785" width="24" style="82" customWidth="1"/>
    <col min="11786" max="11788" width="6.140625" style="82" customWidth="1"/>
    <col min="11789" max="11790" width="12.42578125" style="82" customWidth="1"/>
    <col min="11791" max="11791" width="11.140625" style="82" customWidth="1"/>
    <col min="11792" max="11799" width="12.7109375" style="82" bestFit="1" customWidth="1"/>
    <col min="11800" max="11800" width="12" style="82" bestFit="1" customWidth="1"/>
    <col min="11801" max="12019" width="9.140625" style="82"/>
    <col min="12020" max="12020" width="26.85546875" style="82" customWidth="1"/>
    <col min="12021" max="12021" width="15.5703125" style="82" customWidth="1"/>
    <col min="12022" max="12022" width="11.5703125" style="82" customWidth="1"/>
    <col min="12023" max="12023" width="10.42578125" style="82" customWidth="1"/>
    <col min="12024" max="12024" width="5.85546875" style="82" customWidth="1"/>
    <col min="12025" max="12025" width="5.5703125" style="82" customWidth="1"/>
    <col min="12026" max="12026" width="5.28515625" style="82" customWidth="1"/>
    <col min="12027" max="12027" width="6" style="82" customWidth="1"/>
    <col min="12028" max="12028" width="5.140625" style="82" bestFit="1" customWidth="1"/>
    <col min="12029" max="12029" width="6" style="82" customWidth="1"/>
    <col min="12030" max="12030" width="5" style="82" customWidth="1"/>
    <col min="12031" max="12031" width="5.7109375" style="82" bestFit="1" customWidth="1"/>
    <col min="12032" max="12033" width="10" style="82" customWidth="1"/>
    <col min="12034" max="12034" width="11.85546875" style="82" customWidth="1"/>
    <col min="12035" max="12035" width="1.140625" style="82" customWidth="1"/>
    <col min="12036" max="12036" width="23.5703125" style="82" customWidth="1"/>
    <col min="12037" max="12037" width="7.85546875" style="82" customWidth="1"/>
    <col min="12038" max="12038" width="7.5703125" style="82" bestFit="1" customWidth="1"/>
    <col min="12039" max="12039" width="7.85546875" style="82" customWidth="1"/>
    <col min="12040" max="12040" width="7.28515625" style="82" customWidth="1"/>
    <col min="12041" max="12041" width="24" style="82" customWidth="1"/>
    <col min="12042" max="12044" width="6.140625" style="82" customWidth="1"/>
    <col min="12045" max="12046" width="12.42578125" style="82" customWidth="1"/>
    <col min="12047" max="12047" width="11.140625" style="82" customWidth="1"/>
    <col min="12048" max="12055" width="12.7109375" style="82" bestFit="1" customWidth="1"/>
    <col min="12056" max="12056" width="12" style="82" bestFit="1" customWidth="1"/>
    <col min="12057" max="12275" width="9.140625" style="82"/>
    <col min="12276" max="12276" width="26.85546875" style="82" customWidth="1"/>
    <col min="12277" max="12277" width="15.5703125" style="82" customWidth="1"/>
    <col min="12278" max="12278" width="11.5703125" style="82" customWidth="1"/>
    <col min="12279" max="12279" width="10.42578125" style="82" customWidth="1"/>
    <col min="12280" max="12280" width="5.85546875" style="82" customWidth="1"/>
    <col min="12281" max="12281" width="5.5703125" style="82" customWidth="1"/>
    <col min="12282" max="12282" width="5.28515625" style="82" customWidth="1"/>
    <col min="12283" max="12283" width="6" style="82" customWidth="1"/>
    <col min="12284" max="12284" width="5.140625" style="82" bestFit="1" customWidth="1"/>
    <col min="12285" max="12285" width="6" style="82" customWidth="1"/>
    <col min="12286" max="12286" width="5" style="82" customWidth="1"/>
    <col min="12287" max="12287" width="5.7109375" style="82" bestFit="1" customWidth="1"/>
    <col min="12288" max="12289" width="10" style="82" customWidth="1"/>
    <col min="12290" max="12290" width="11.85546875" style="82" customWidth="1"/>
    <col min="12291" max="12291" width="1.140625" style="82" customWidth="1"/>
    <col min="12292" max="12292" width="23.5703125" style="82" customWidth="1"/>
    <col min="12293" max="12293" width="7.85546875" style="82" customWidth="1"/>
    <col min="12294" max="12294" width="7.5703125" style="82" bestFit="1" customWidth="1"/>
    <col min="12295" max="12295" width="7.85546875" style="82" customWidth="1"/>
    <col min="12296" max="12296" width="7.28515625" style="82" customWidth="1"/>
    <col min="12297" max="12297" width="24" style="82" customWidth="1"/>
    <col min="12298" max="12300" width="6.140625" style="82" customWidth="1"/>
    <col min="12301" max="12302" width="12.42578125" style="82" customWidth="1"/>
    <col min="12303" max="12303" width="11.140625" style="82" customWidth="1"/>
    <col min="12304" max="12311" width="12.7109375" style="82" bestFit="1" customWidth="1"/>
    <col min="12312" max="12312" width="12" style="82" bestFit="1" customWidth="1"/>
    <col min="12313" max="12531" width="9.140625" style="82"/>
    <col min="12532" max="12532" width="26.85546875" style="82" customWidth="1"/>
    <col min="12533" max="12533" width="15.5703125" style="82" customWidth="1"/>
    <col min="12534" max="12534" width="11.5703125" style="82" customWidth="1"/>
    <col min="12535" max="12535" width="10.42578125" style="82" customWidth="1"/>
    <col min="12536" max="12536" width="5.85546875" style="82" customWidth="1"/>
    <col min="12537" max="12537" width="5.5703125" style="82" customWidth="1"/>
    <col min="12538" max="12538" width="5.28515625" style="82" customWidth="1"/>
    <col min="12539" max="12539" width="6" style="82" customWidth="1"/>
    <col min="12540" max="12540" width="5.140625" style="82" bestFit="1" customWidth="1"/>
    <col min="12541" max="12541" width="6" style="82" customWidth="1"/>
    <col min="12542" max="12542" width="5" style="82" customWidth="1"/>
    <col min="12543" max="12543" width="5.7109375" style="82" bestFit="1" customWidth="1"/>
    <col min="12544" max="12545" width="10" style="82" customWidth="1"/>
    <col min="12546" max="12546" width="11.85546875" style="82" customWidth="1"/>
    <col min="12547" max="12547" width="1.140625" style="82" customWidth="1"/>
    <col min="12548" max="12548" width="23.5703125" style="82" customWidth="1"/>
    <col min="12549" max="12549" width="7.85546875" style="82" customWidth="1"/>
    <col min="12550" max="12550" width="7.5703125" style="82" bestFit="1" customWidth="1"/>
    <col min="12551" max="12551" width="7.85546875" style="82" customWidth="1"/>
    <col min="12552" max="12552" width="7.28515625" style="82" customWidth="1"/>
    <col min="12553" max="12553" width="24" style="82" customWidth="1"/>
    <col min="12554" max="12556" width="6.140625" style="82" customWidth="1"/>
    <col min="12557" max="12558" width="12.42578125" style="82" customWidth="1"/>
    <col min="12559" max="12559" width="11.140625" style="82" customWidth="1"/>
    <col min="12560" max="12567" width="12.7109375" style="82" bestFit="1" customWidth="1"/>
    <col min="12568" max="12568" width="12" style="82" bestFit="1" customWidth="1"/>
    <col min="12569" max="12787" width="9.140625" style="82"/>
    <col min="12788" max="12788" width="26.85546875" style="82" customWidth="1"/>
    <col min="12789" max="12789" width="15.5703125" style="82" customWidth="1"/>
    <col min="12790" max="12790" width="11.5703125" style="82" customWidth="1"/>
    <col min="12791" max="12791" width="10.42578125" style="82" customWidth="1"/>
    <col min="12792" max="12792" width="5.85546875" style="82" customWidth="1"/>
    <col min="12793" max="12793" width="5.5703125" style="82" customWidth="1"/>
    <col min="12794" max="12794" width="5.28515625" style="82" customWidth="1"/>
    <col min="12795" max="12795" width="6" style="82" customWidth="1"/>
    <col min="12796" max="12796" width="5.140625" style="82" bestFit="1" customWidth="1"/>
    <col min="12797" max="12797" width="6" style="82" customWidth="1"/>
    <col min="12798" max="12798" width="5" style="82" customWidth="1"/>
    <col min="12799" max="12799" width="5.7109375" style="82" bestFit="1" customWidth="1"/>
    <col min="12800" max="12801" width="10" style="82" customWidth="1"/>
    <col min="12802" max="12802" width="11.85546875" style="82" customWidth="1"/>
    <col min="12803" max="12803" width="1.140625" style="82" customWidth="1"/>
    <col min="12804" max="12804" width="23.5703125" style="82" customWidth="1"/>
    <col min="12805" max="12805" width="7.85546875" style="82" customWidth="1"/>
    <col min="12806" max="12806" width="7.5703125" style="82" bestFit="1" customWidth="1"/>
    <col min="12807" max="12807" width="7.85546875" style="82" customWidth="1"/>
    <col min="12808" max="12808" width="7.28515625" style="82" customWidth="1"/>
    <col min="12809" max="12809" width="24" style="82" customWidth="1"/>
    <col min="12810" max="12812" width="6.140625" style="82" customWidth="1"/>
    <col min="12813" max="12814" width="12.42578125" style="82" customWidth="1"/>
    <col min="12815" max="12815" width="11.140625" style="82" customWidth="1"/>
    <col min="12816" max="12823" width="12.7109375" style="82" bestFit="1" customWidth="1"/>
    <col min="12824" max="12824" width="12" style="82" bestFit="1" customWidth="1"/>
    <col min="12825" max="13043" width="9.140625" style="82"/>
    <col min="13044" max="13044" width="26.85546875" style="82" customWidth="1"/>
    <col min="13045" max="13045" width="15.5703125" style="82" customWidth="1"/>
    <col min="13046" max="13046" width="11.5703125" style="82" customWidth="1"/>
    <col min="13047" max="13047" width="10.42578125" style="82" customWidth="1"/>
    <col min="13048" max="13048" width="5.85546875" style="82" customWidth="1"/>
    <col min="13049" max="13049" width="5.5703125" style="82" customWidth="1"/>
    <col min="13050" max="13050" width="5.28515625" style="82" customWidth="1"/>
    <col min="13051" max="13051" width="6" style="82" customWidth="1"/>
    <col min="13052" max="13052" width="5.140625" style="82" bestFit="1" customWidth="1"/>
    <col min="13053" max="13053" width="6" style="82" customWidth="1"/>
    <col min="13054" max="13054" width="5" style="82" customWidth="1"/>
    <col min="13055" max="13055" width="5.7109375" style="82" bestFit="1" customWidth="1"/>
    <col min="13056" max="13057" width="10" style="82" customWidth="1"/>
    <col min="13058" max="13058" width="11.85546875" style="82" customWidth="1"/>
    <col min="13059" max="13059" width="1.140625" style="82" customWidth="1"/>
    <col min="13060" max="13060" width="23.5703125" style="82" customWidth="1"/>
    <col min="13061" max="13061" width="7.85546875" style="82" customWidth="1"/>
    <col min="13062" max="13062" width="7.5703125" style="82" bestFit="1" customWidth="1"/>
    <col min="13063" max="13063" width="7.85546875" style="82" customWidth="1"/>
    <col min="13064" max="13064" width="7.28515625" style="82" customWidth="1"/>
    <col min="13065" max="13065" width="24" style="82" customWidth="1"/>
    <col min="13066" max="13068" width="6.140625" style="82" customWidth="1"/>
    <col min="13069" max="13070" width="12.42578125" style="82" customWidth="1"/>
    <col min="13071" max="13071" width="11.140625" style="82" customWidth="1"/>
    <col min="13072" max="13079" width="12.7109375" style="82" bestFit="1" customWidth="1"/>
    <col min="13080" max="13080" width="12" style="82" bestFit="1" customWidth="1"/>
    <col min="13081" max="13299" width="9.140625" style="82"/>
    <col min="13300" max="13300" width="26.85546875" style="82" customWidth="1"/>
    <col min="13301" max="13301" width="15.5703125" style="82" customWidth="1"/>
    <col min="13302" max="13302" width="11.5703125" style="82" customWidth="1"/>
    <col min="13303" max="13303" width="10.42578125" style="82" customWidth="1"/>
    <col min="13304" max="13304" width="5.85546875" style="82" customWidth="1"/>
    <col min="13305" max="13305" width="5.5703125" style="82" customWidth="1"/>
    <col min="13306" max="13306" width="5.28515625" style="82" customWidth="1"/>
    <col min="13307" max="13307" width="6" style="82" customWidth="1"/>
    <col min="13308" max="13308" width="5.140625" style="82" bestFit="1" customWidth="1"/>
    <col min="13309" max="13309" width="6" style="82" customWidth="1"/>
    <col min="13310" max="13310" width="5" style="82" customWidth="1"/>
    <col min="13311" max="13311" width="5.7109375" style="82" bestFit="1" customWidth="1"/>
    <col min="13312" max="13313" width="10" style="82" customWidth="1"/>
    <col min="13314" max="13314" width="11.85546875" style="82" customWidth="1"/>
    <col min="13315" max="13315" width="1.140625" style="82" customWidth="1"/>
    <col min="13316" max="13316" width="23.5703125" style="82" customWidth="1"/>
    <col min="13317" max="13317" width="7.85546875" style="82" customWidth="1"/>
    <col min="13318" max="13318" width="7.5703125" style="82" bestFit="1" customWidth="1"/>
    <col min="13319" max="13319" width="7.85546875" style="82" customWidth="1"/>
    <col min="13320" max="13320" width="7.28515625" style="82" customWidth="1"/>
    <col min="13321" max="13321" width="24" style="82" customWidth="1"/>
    <col min="13322" max="13324" width="6.140625" style="82" customWidth="1"/>
    <col min="13325" max="13326" width="12.42578125" style="82" customWidth="1"/>
    <col min="13327" max="13327" width="11.140625" style="82" customWidth="1"/>
    <col min="13328" max="13335" width="12.7109375" style="82" bestFit="1" customWidth="1"/>
    <col min="13336" max="13336" width="12" style="82" bestFit="1" customWidth="1"/>
    <col min="13337" max="13555" width="9.140625" style="82"/>
    <col min="13556" max="13556" width="26.85546875" style="82" customWidth="1"/>
    <col min="13557" max="13557" width="15.5703125" style="82" customWidth="1"/>
    <col min="13558" max="13558" width="11.5703125" style="82" customWidth="1"/>
    <col min="13559" max="13559" width="10.42578125" style="82" customWidth="1"/>
    <col min="13560" max="13560" width="5.85546875" style="82" customWidth="1"/>
    <col min="13561" max="13561" width="5.5703125" style="82" customWidth="1"/>
    <col min="13562" max="13562" width="5.28515625" style="82" customWidth="1"/>
    <col min="13563" max="13563" width="6" style="82" customWidth="1"/>
    <col min="13564" max="13564" width="5.140625" style="82" bestFit="1" customWidth="1"/>
    <col min="13565" max="13565" width="6" style="82" customWidth="1"/>
    <col min="13566" max="13566" width="5" style="82" customWidth="1"/>
    <col min="13567" max="13567" width="5.7109375" style="82" bestFit="1" customWidth="1"/>
    <col min="13568" max="13569" width="10" style="82" customWidth="1"/>
    <col min="13570" max="13570" width="11.85546875" style="82" customWidth="1"/>
    <col min="13571" max="13571" width="1.140625" style="82" customWidth="1"/>
    <col min="13572" max="13572" width="23.5703125" style="82" customWidth="1"/>
    <col min="13573" max="13573" width="7.85546875" style="82" customWidth="1"/>
    <col min="13574" max="13574" width="7.5703125" style="82" bestFit="1" customWidth="1"/>
    <col min="13575" max="13575" width="7.85546875" style="82" customWidth="1"/>
    <col min="13576" max="13576" width="7.28515625" style="82" customWidth="1"/>
    <col min="13577" max="13577" width="24" style="82" customWidth="1"/>
    <col min="13578" max="13580" width="6.140625" style="82" customWidth="1"/>
    <col min="13581" max="13582" width="12.42578125" style="82" customWidth="1"/>
    <col min="13583" max="13583" width="11.140625" style="82" customWidth="1"/>
    <col min="13584" max="13591" width="12.7109375" style="82" bestFit="1" customWidth="1"/>
    <col min="13592" max="13592" width="12" style="82" bestFit="1" customWidth="1"/>
    <col min="13593" max="13811" width="9.140625" style="82"/>
    <col min="13812" max="13812" width="26.85546875" style="82" customWidth="1"/>
    <col min="13813" max="13813" width="15.5703125" style="82" customWidth="1"/>
    <col min="13814" max="13814" width="11.5703125" style="82" customWidth="1"/>
    <col min="13815" max="13815" width="10.42578125" style="82" customWidth="1"/>
    <col min="13816" max="13816" width="5.85546875" style="82" customWidth="1"/>
    <col min="13817" max="13817" width="5.5703125" style="82" customWidth="1"/>
    <col min="13818" max="13818" width="5.28515625" style="82" customWidth="1"/>
    <col min="13819" max="13819" width="6" style="82" customWidth="1"/>
    <col min="13820" max="13820" width="5.140625" style="82" bestFit="1" customWidth="1"/>
    <col min="13821" max="13821" width="6" style="82" customWidth="1"/>
    <col min="13822" max="13822" width="5" style="82" customWidth="1"/>
    <col min="13823" max="13823" width="5.7109375" style="82" bestFit="1" customWidth="1"/>
    <col min="13824" max="13825" width="10" style="82" customWidth="1"/>
    <col min="13826" max="13826" width="11.85546875" style="82" customWidth="1"/>
    <col min="13827" max="13827" width="1.140625" style="82" customWidth="1"/>
    <col min="13828" max="13828" width="23.5703125" style="82" customWidth="1"/>
    <col min="13829" max="13829" width="7.85546875" style="82" customWidth="1"/>
    <col min="13830" max="13830" width="7.5703125" style="82" bestFit="1" customWidth="1"/>
    <col min="13831" max="13831" width="7.85546875" style="82" customWidth="1"/>
    <col min="13832" max="13832" width="7.28515625" style="82" customWidth="1"/>
    <col min="13833" max="13833" width="24" style="82" customWidth="1"/>
    <col min="13834" max="13836" width="6.140625" style="82" customWidth="1"/>
    <col min="13837" max="13838" width="12.42578125" style="82" customWidth="1"/>
    <col min="13839" max="13839" width="11.140625" style="82" customWidth="1"/>
    <col min="13840" max="13847" width="12.7109375" style="82" bestFit="1" customWidth="1"/>
    <col min="13848" max="13848" width="12" style="82" bestFit="1" customWidth="1"/>
    <col min="13849" max="14067" width="9.140625" style="82"/>
    <col min="14068" max="14068" width="26.85546875" style="82" customWidth="1"/>
    <col min="14069" max="14069" width="15.5703125" style="82" customWidth="1"/>
    <col min="14070" max="14070" width="11.5703125" style="82" customWidth="1"/>
    <col min="14071" max="14071" width="10.42578125" style="82" customWidth="1"/>
    <col min="14072" max="14072" width="5.85546875" style="82" customWidth="1"/>
    <col min="14073" max="14073" width="5.5703125" style="82" customWidth="1"/>
    <col min="14074" max="14074" width="5.28515625" style="82" customWidth="1"/>
    <col min="14075" max="14075" width="6" style="82" customWidth="1"/>
    <col min="14076" max="14076" width="5.140625" style="82" bestFit="1" customWidth="1"/>
    <col min="14077" max="14077" width="6" style="82" customWidth="1"/>
    <col min="14078" max="14078" width="5" style="82" customWidth="1"/>
    <col min="14079" max="14079" width="5.7109375" style="82" bestFit="1" customWidth="1"/>
    <col min="14080" max="14081" width="10" style="82" customWidth="1"/>
    <col min="14082" max="14082" width="11.85546875" style="82" customWidth="1"/>
    <col min="14083" max="14083" width="1.140625" style="82" customWidth="1"/>
    <col min="14084" max="14084" width="23.5703125" style="82" customWidth="1"/>
    <col min="14085" max="14085" width="7.85546875" style="82" customWidth="1"/>
    <col min="14086" max="14086" width="7.5703125" style="82" bestFit="1" customWidth="1"/>
    <col min="14087" max="14087" width="7.85546875" style="82" customWidth="1"/>
    <col min="14088" max="14088" width="7.28515625" style="82" customWidth="1"/>
    <col min="14089" max="14089" width="24" style="82" customWidth="1"/>
    <col min="14090" max="14092" width="6.140625" style="82" customWidth="1"/>
    <col min="14093" max="14094" width="12.42578125" style="82" customWidth="1"/>
    <col min="14095" max="14095" width="11.140625" style="82" customWidth="1"/>
    <col min="14096" max="14103" width="12.7109375" style="82" bestFit="1" customWidth="1"/>
    <col min="14104" max="14104" width="12" style="82" bestFit="1" customWidth="1"/>
    <col min="14105" max="14323" width="9.140625" style="82"/>
    <col min="14324" max="14324" width="26.85546875" style="82" customWidth="1"/>
    <col min="14325" max="14325" width="15.5703125" style="82" customWidth="1"/>
    <col min="14326" max="14326" width="11.5703125" style="82" customWidth="1"/>
    <col min="14327" max="14327" width="10.42578125" style="82" customWidth="1"/>
    <col min="14328" max="14328" width="5.85546875" style="82" customWidth="1"/>
    <col min="14329" max="14329" width="5.5703125" style="82" customWidth="1"/>
    <col min="14330" max="14330" width="5.28515625" style="82" customWidth="1"/>
    <col min="14331" max="14331" width="6" style="82" customWidth="1"/>
    <col min="14332" max="14332" width="5.140625" style="82" bestFit="1" customWidth="1"/>
    <col min="14333" max="14333" width="6" style="82" customWidth="1"/>
    <col min="14334" max="14334" width="5" style="82" customWidth="1"/>
    <col min="14335" max="14335" width="5.7109375" style="82" bestFit="1" customWidth="1"/>
    <col min="14336" max="14337" width="10" style="82" customWidth="1"/>
    <col min="14338" max="14338" width="11.85546875" style="82" customWidth="1"/>
    <col min="14339" max="14339" width="1.140625" style="82" customWidth="1"/>
    <col min="14340" max="14340" width="23.5703125" style="82" customWidth="1"/>
    <col min="14341" max="14341" width="7.85546875" style="82" customWidth="1"/>
    <col min="14342" max="14342" width="7.5703125" style="82" bestFit="1" customWidth="1"/>
    <col min="14343" max="14343" width="7.85546875" style="82" customWidth="1"/>
    <col min="14344" max="14344" width="7.28515625" style="82" customWidth="1"/>
    <col min="14345" max="14345" width="24" style="82" customWidth="1"/>
    <col min="14346" max="14348" width="6.140625" style="82" customWidth="1"/>
    <col min="14349" max="14350" width="12.42578125" style="82" customWidth="1"/>
    <col min="14351" max="14351" width="11.140625" style="82" customWidth="1"/>
    <col min="14352" max="14359" width="12.7109375" style="82" bestFit="1" customWidth="1"/>
    <col min="14360" max="14360" width="12" style="82" bestFit="1" customWidth="1"/>
    <col min="14361" max="14579" width="9.140625" style="82"/>
    <col min="14580" max="14580" width="26.85546875" style="82" customWidth="1"/>
    <col min="14581" max="14581" width="15.5703125" style="82" customWidth="1"/>
    <col min="14582" max="14582" width="11.5703125" style="82" customWidth="1"/>
    <col min="14583" max="14583" width="10.42578125" style="82" customWidth="1"/>
    <col min="14584" max="14584" width="5.85546875" style="82" customWidth="1"/>
    <col min="14585" max="14585" width="5.5703125" style="82" customWidth="1"/>
    <col min="14586" max="14586" width="5.28515625" style="82" customWidth="1"/>
    <col min="14587" max="14587" width="6" style="82" customWidth="1"/>
    <col min="14588" max="14588" width="5.140625" style="82" bestFit="1" customWidth="1"/>
    <col min="14589" max="14589" width="6" style="82" customWidth="1"/>
    <col min="14590" max="14590" width="5" style="82" customWidth="1"/>
    <col min="14591" max="14591" width="5.7109375" style="82" bestFit="1" customWidth="1"/>
    <col min="14592" max="14593" width="10" style="82" customWidth="1"/>
    <col min="14594" max="14594" width="11.85546875" style="82" customWidth="1"/>
    <col min="14595" max="14595" width="1.140625" style="82" customWidth="1"/>
    <col min="14596" max="14596" width="23.5703125" style="82" customWidth="1"/>
    <col min="14597" max="14597" width="7.85546875" style="82" customWidth="1"/>
    <col min="14598" max="14598" width="7.5703125" style="82" bestFit="1" customWidth="1"/>
    <col min="14599" max="14599" width="7.85546875" style="82" customWidth="1"/>
    <col min="14600" max="14600" width="7.28515625" style="82" customWidth="1"/>
    <col min="14601" max="14601" width="24" style="82" customWidth="1"/>
    <col min="14602" max="14604" width="6.140625" style="82" customWidth="1"/>
    <col min="14605" max="14606" width="12.42578125" style="82" customWidth="1"/>
    <col min="14607" max="14607" width="11.140625" style="82" customWidth="1"/>
    <col min="14608" max="14615" width="12.7109375" style="82" bestFit="1" customWidth="1"/>
    <col min="14616" max="14616" width="12" style="82" bestFit="1" customWidth="1"/>
    <col min="14617" max="14835" width="9.140625" style="82"/>
    <col min="14836" max="14836" width="26.85546875" style="82" customWidth="1"/>
    <col min="14837" max="14837" width="15.5703125" style="82" customWidth="1"/>
    <col min="14838" max="14838" width="11.5703125" style="82" customWidth="1"/>
    <col min="14839" max="14839" width="10.42578125" style="82" customWidth="1"/>
    <col min="14840" max="14840" width="5.85546875" style="82" customWidth="1"/>
    <col min="14841" max="14841" width="5.5703125" style="82" customWidth="1"/>
    <col min="14842" max="14842" width="5.28515625" style="82" customWidth="1"/>
    <col min="14843" max="14843" width="6" style="82" customWidth="1"/>
    <col min="14844" max="14844" width="5.140625" style="82" bestFit="1" customWidth="1"/>
    <col min="14845" max="14845" width="6" style="82" customWidth="1"/>
    <col min="14846" max="14846" width="5" style="82" customWidth="1"/>
    <col min="14847" max="14847" width="5.7109375" style="82" bestFit="1" customWidth="1"/>
    <col min="14848" max="14849" width="10" style="82" customWidth="1"/>
    <col min="14850" max="14850" width="11.85546875" style="82" customWidth="1"/>
    <col min="14851" max="14851" width="1.140625" style="82" customWidth="1"/>
    <col min="14852" max="14852" width="23.5703125" style="82" customWidth="1"/>
    <col min="14853" max="14853" width="7.85546875" style="82" customWidth="1"/>
    <col min="14854" max="14854" width="7.5703125" style="82" bestFit="1" customWidth="1"/>
    <col min="14855" max="14855" width="7.85546875" style="82" customWidth="1"/>
    <col min="14856" max="14856" width="7.28515625" style="82" customWidth="1"/>
    <col min="14857" max="14857" width="24" style="82" customWidth="1"/>
    <col min="14858" max="14860" width="6.140625" style="82" customWidth="1"/>
    <col min="14861" max="14862" width="12.42578125" style="82" customWidth="1"/>
    <col min="14863" max="14863" width="11.140625" style="82" customWidth="1"/>
    <col min="14864" max="14871" width="12.7109375" style="82" bestFit="1" customWidth="1"/>
    <col min="14872" max="14872" width="12" style="82" bestFit="1" customWidth="1"/>
    <col min="14873" max="15091" width="9.140625" style="82"/>
    <col min="15092" max="15092" width="26.85546875" style="82" customWidth="1"/>
    <col min="15093" max="15093" width="15.5703125" style="82" customWidth="1"/>
    <col min="15094" max="15094" width="11.5703125" style="82" customWidth="1"/>
    <col min="15095" max="15095" width="10.42578125" style="82" customWidth="1"/>
    <col min="15096" max="15096" width="5.85546875" style="82" customWidth="1"/>
    <col min="15097" max="15097" width="5.5703125" style="82" customWidth="1"/>
    <col min="15098" max="15098" width="5.28515625" style="82" customWidth="1"/>
    <col min="15099" max="15099" width="6" style="82" customWidth="1"/>
    <col min="15100" max="15100" width="5.140625" style="82" bestFit="1" customWidth="1"/>
    <col min="15101" max="15101" width="6" style="82" customWidth="1"/>
    <col min="15102" max="15102" width="5" style="82" customWidth="1"/>
    <col min="15103" max="15103" width="5.7109375" style="82" bestFit="1" customWidth="1"/>
    <col min="15104" max="15105" width="10" style="82" customWidth="1"/>
    <col min="15106" max="15106" width="11.85546875" style="82" customWidth="1"/>
    <col min="15107" max="15107" width="1.140625" style="82" customWidth="1"/>
    <col min="15108" max="15108" width="23.5703125" style="82" customWidth="1"/>
    <col min="15109" max="15109" width="7.85546875" style="82" customWidth="1"/>
    <col min="15110" max="15110" width="7.5703125" style="82" bestFit="1" customWidth="1"/>
    <col min="15111" max="15111" width="7.85546875" style="82" customWidth="1"/>
    <col min="15112" max="15112" width="7.28515625" style="82" customWidth="1"/>
    <col min="15113" max="15113" width="24" style="82" customWidth="1"/>
    <col min="15114" max="15116" width="6.140625" style="82" customWidth="1"/>
    <col min="15117" max="15118" width="12.42578125" style="82" customWidth="1"/>
    <col min="15119" max="15119" width="11.140625" style="82" customWidth="1"/>
    <col min="15120" max="15127" width="12.7109375" style="82" bestFit="1" customWidth="1"/>
    <col min="15128" max="15128" width="12" style="82" bestFit="1" customWidth="1"/>
    <col min="15129" max="15347" width="9.140625" style="82"/>
    <col min="15348" max="15348" width="26.85546875" style="82" customWidth="1"/>
    <col min="15349" max="15349" width="15.5703125" style="82" customWidth="1"/>
    <col min="15350" max="15350" width="11.5703125" style="82" customWidth="1"/>
    <col min="15351" max="15351" width="10.42578125" style="82" customWidth="1"/>
    <col min="15352" max="15352" width="5.85546875" style="82" customWidth="1"/>
    <col min="15353" max="15353" width="5.5703125" style="82" customWidth="1"/>
    <col min="15354" max="15354" width="5.28515625" style="82" customWidth="1"/>
    <col min="15355" max="15355" width="6" style="82" customWidth="1"/>
    <col min="15356" max="15356" width="5.140625" style="82" bestFit="1" customWidth="1"/>
    <col min="15357" max="15357" width="6" style="82" customWidth="1"/>
    <col min="15358" max="15358" width="5" style="82" customWidth="1"/>
    <col min="15359" max="15359" width="5.7109375" style="82" bestFit="1" customWidth="1"/>
    <col min="15360" max="15361" width="10" style="82" customWidth="1"/>
    <col min="15362" max="15362" width="11.85546875" style="82" customWidth="1"/>
    <col min="15363" max="15363" width="1.140625" style="82" customWidth="1"/>
    <col min="15364" max="15364" width="23.5703125" style="82" customWidth="1"/>
    <col min="15365" max="15365" width="7.85546875" style="82" customWidth="1"/>
    <col min="15366" max="15366" width="7.5703125" style="82" bestFit="1" customWidth="1"/>
    <col min="15367" max="15367" width="7.85546875" style="82" customWidth="1"/>
    <col min="15368" max="15368" width="7.28515625" style="82" customWidth="1"/>
    <col min="15369" max="15369" width="24" style="82" customWidth="1"/>
    <col min="15370" max="15372" width="6.140625" style="82" customWidth="1"/>
    <col min="15373" max="15374" width="12.42578125" style="82" customWidth="1"/>
    <col min="15375" max="15375" width="11.140625" style="82" customWidth="1"/>
    <col min="15376" max="15383" width="12.7109375" style="82" bestFit="1" customWidth="1"/>
    <col min="15384" max="15384" width="12" style="82" bestFit="1" customWidth="1"/>
    <col min="15385" max="15603" width="9.140625" style="82"/>
    <col min="15604" max="15604" width="26.85546875" style="82" customWidth="1"/>
    <col min="15605" max="15605" width="15.5703125" style="82" customWidth="1"/>
    <col min="15606" max="15606" width="11.5703125" style="82" customWidth="1"/>
    <col min="15607" max="15607" width="10.42578125" style="82" customWidth="1"/>
    <col min="15608" max="15608" width="5.85546875" style="82" customWidth="1"/>
    <col min="15609" max="15609" width="5.5703125" style="82" customWidth="1"/>
    <col min="15610" max="15610" width="5.28515625" style="82" customWidth="1"/>
    <col min="15611" max="15611" width="6" style="82" customWidth="1"/>
    <col min="15612" max="15612" width="5.140625" style="82" bestFit="1" customWidth="1"/>
    <col min="15613" max="15613" width="6" style="82" customWidth="1"/>
    <col min="15614" max="15614" width="5" style="82" customWidth="1"/>
    <col min="15615" max="15615" width="5.7109375" style="82" bestFit="1" customWidth="1"/>
    <col min="15616" max="15617" width="10" style="82" customWidth="1"/>
    <col min="15618" max="15618" width="11.85546875" style="82" customWidth="1"/>
    <col min="15619" max="15619" width="1.140625" style="82" customWidth="1"/>
    <col min="15620" max="15620" width="23.5703125" style="82" customWidth="1"/>
    <col min="15621" max="15621" width="7.85546875" style="82" customWidth="1"/>
    <col min="15622" max="15622" width="7.5703125" style="82" bestFit="1" customWidth="1"/>
    <col min="15623" max="15623" width="7.85546875" style="82" customWidth="1"/>
    <col min="15624" max="15624" width="7.28515625" style="82" customWidth="1"/>
    <col min="15625" max="15625" width="24" style="82" customWidth="1"/>
    <col min="15626" max="15628" width="6.140625" style="82" customWidth="1"/>
    <col min="15629" max="15630" width="12.42578125" style="82" customWidth="1"/>
    <col min="15631" max="15631" width="11.140625" style="82" customWidth="1"/>
    <col min="15632" max="15639" width="12.7109375" style="82" bestFit="1" customWidth="1"/>
    <col min="15640" max="15640" width="12" style="82" bestFit="1" customWidth="1"/>
    <col min="15641" max="15859" width="9.140625" style="82"/>
    <col min="15860" max="15860" width="26.85546875" style="82" customWidth="1"/>
    <col min="15861" max="15861" width="15.5703125" style="82" customWidth="1"/>
    <col min="15862" max="15862" width="11.5703125" style="82" customWidth="1"/>
    <col min="15863" max="15863" width="10.42578125" style="82" customWidth="1"/>
    <col min="15864" max="15864" width="5.85546875" style="82" customWidth="1"/>
    <col min="15865" max="15865" width="5.5703125" style="82" customWidth="1"/>
    <col min="15866" max="15866" width="5.28515625" style="82" customWidth="1"/>
    <col min="15867" max="15867" width="6" style="82" customWidth="1"/>
    <col min="15868" max="15868" width="5.140625" style="82" bestFit="1" customWidth="1"/>
    <col min="15869" max="15869" width="6" style="82" customWidth="1"/>
    <col min="15870" max="15870" width="5" style="82" customWidth="1"/>
    <col min="15871" max="15871" width="5.7109375" style="82" bestFit="1" customWidth="1"/>
    <col min="15872" max="15873" width="10" style="82" customWidth="1"/>
    <col min="15874" max="15874" width="11.85546875" style="82" customWidth="1"/>
    <col min="15875" max="15875" width="1.140625" style="82" customWidth="1"/>
    <col min="15876" max="15876" width="23.5703125" style="82" customWidth="1"/>
    <col min="15877" max="15877" width="7.85546875" style="82" customWidth="1"/>
    <col min="15878" max="15878" width="7.5703125" style="82" bestFit="1" customWidth="1"/>
    <col min="15879" max="15879" width="7.85546875" style="82" customWidth="1"/>
    <col min="15880" max="15880" width="7.28515625" style="82" customWidth="1"/>
    <col min="15881" max="15881" width="24" style="82" customWidth="1"/>
    <col min="15882" max="15884" width="6.140625" style="82" customWidth="1"/>
    <col min="15885" max="15886" width="12.42578125" style="82" customWidth="1"/>
    <col min="15887" max="15887" width="11.140625" style="82" customWidth="1"/>
    <col min="15888" max="15895" width="12.7109375" style="82" bestFit="1" customWidth="1"/>
    <col min="15896" max="15896" width="12" style="82" bestFit="1" customWidth="1"/>
    <col min="15897" max="16115" width="9.140625" style="82"/>
    <col min="16116" max="16116" width="26.85546875" style="82" customWidth="1"/>
    <col min="16117" max="16117" width="15.5703125" style="82" customWidth="1"/>
    <col min="16118" max="16118" width="11.5703125" style="82" customWidth="1"/>
    <col min="16119" max="16119" width="10.42578125" style="82" customWidth="1"/>
    <col min="16120" max="16120" width="5.85546875" style="82" customWidth="1"/>
    <col min="16121" max="16121" width="5.5703125" style="82" customWidth="1"/>
    <col min="16122" max="16122" width="5.28515625" style="82" customWidth="1"/>
    <col min="16123" max="16123" width="6" style="82" customWidth="1"/>
    <col min="16124" max="16124" width="5.140625" style="82" bestFit="1" customWidth="1"/>
    <col min="16125" max="16125" width="6" style="82" customWidth="1"/>
    <col min="16126" max="16126" width="5" style="82" customWidth="1"/>
    <col min="16127" max="16127" width="5.7109375" style="82" bestFit="1" customWidth="1"/>
    <col min="16128" max="16129" width="10" style="82" customWidth="1"/>
    <col min="16130" max="16130" width="11.85546875" style="82" customWidth="1"/>
    <col min="16131" max="16131" width="1.140625" style="82" customWidth="1"/>
    <col min="16132" max="16132" width="23.5703125" style="82" customWidth="1"/>
    <col min="16133" max="16133" width="7.85546875" style="82" customWidth="1"/>
    <col min="16134" max="16134" width="7.5703125" style="82" bestFit="1" customWidth="1"/>
    <col min="16135" max="16135" width="7.85546875" style="82" customWidth="1"/>
    <col min="16136" max="16136" width="7.28515625" style="82" customWidth="1"/>
    <col min="16137" max="16137" width="24" style="82" customWidth="1"/>
    <col min="16138" max="16140" width="6.140625" style="82" customWidth="1"/>
    <col min="16141" max="16142" width="12.42578125" style="82" customWidth="1"/>
    <col min="16143" max="16143" width="11.140625" style="82" customWidth="1"/>
    <col min="16144" max="16151" width="12.7109375" style="82" bestFit="1" customWidth="1"/>
    <col min="16152" max="16152" width="12" style="82" bestFit="1" customWidth="1"/>
    <col min="16153" max="16384" width="9.140625" style="82"/>
  </cols>
  <sheetData>
    <row r="1" spans="1:17">
      <c r="B1" s="149" t="s">
        <v>446</v>
      </c>
      <c r="C1" s="149"/>
      <c r="D1" s="149"/>
    </row>
    <row r="2" spans="1:17" ht="25.5">
      <c r="A2" s="34" t="s">
        <v>36</v>
      </c>
      <c r="B2" s="34" t="s">
        <v>42</v>
      </c>
      <c r="C2" s="34" t="s">
        <v>43</v>
      </c>
      <c r="D2" s="34" t="s">
        <v>44</v>
      </c>
      <c r="E2" s="34">
        <v>2</v>
      </c>
      <c r="F2" s="34" t="s">
        <v>45</v>
      </c>
      <c r="G2" s="34">
        <v>3</v>
      </c>
      <c r="H2" s="34" t="s">
        <v>46</v>
      </c>
      <c r="I2" s="34">
        <v>4</v>
      </c>
      <c r="J2" s="34" t="s">
        <v>47</v>
      </c>
      <c r="K2" s="34">
        <v>5</v>
      </c>
      <c r="L2" s="34" t="s">
        <v>48</v>
      </c>
      <c r="M2" s="34" t="s">
        <v>49</v>
      </c>
      <c r="N2" s="34" t="s">
        <v>82</v>
      </c>
      <c r="O2" s="34" t="s">
        <v>81</v>
      </c>
      <c r="P2" s="34" t="s">
        <v>50</v>
      </c>
    </row>
    <row r="3" spans="1:17">
      <c r="A3" s="201" t="s">
        <v>24</v>
      </c>
      <c r="B3" s="202">
        <v>68</v>
      </c>
      <c r="C3" s="93">
        <v>24.764705882352942</v>
      </c>
      <c r="D3" s="86">
        <v>1</v>
      </c>
      <c r="E3" s="202"/>
      <c r="F3" s="154">
        <v>0</v>
      </c>
      <c r="G3" s="202">
        <v>1</v>
      </c>
      <c r="H3" s="154">
        <v>1.4705882352941176E-2</v>
      </c>
      <c r="I3" s="202">
        <v>13</v>
      </c>
      <c r="J3" s="154">
        <v>0.19117647058823528</v>
      </c>
      <c r="K3" s="202">
        <v>54</v>
      </c>
      <c r="L3" s="154">
        <v>0.79411764705882348</v>
      </c>
      <c r="M3" s="92">
        <v>4.7794117647058822</v>
      </c>
      <c r="N3" s="203">
        <v>0.98529411764705888</v>
      </c>
      <c r="O3" s="204">
        <v>1</v>
      </c>
      <c r="P3" s="438" t="s">
        <v>286</v>
      </c>
      <c r="Q3" s="247">
        <v>19.100000000000001</v>
      </c>
    </row>
    <row r="4" spans="1:17">
      <c r="A4" s="201" t="s">
        <v>25</v>
      </c>
      <c r="B4" s="202">
        <v>78</v>
      </c>
      <c r="C4" s="93">
        <v>23.076923076923077</v>
      </c>
      <c r="D4" s="86">
        <v>2</v>
      </c>
      <c r="E4" s="202"/>
      <c r="F4" s="154">
        <v>0</v>
      </c>
      <c r="G4" s="202"/>
      <c r="H4" s="154">
        <v>0</v>
      </c>
      <c r="I4" s="202">
        <v>32</v>
      </c>
      <c r="J4" s="154">
        <v>0.41025641025641024</v>
      </c>
      <c r="K4" s="202">
        <v>46</v>
      </c>
      <c r="L4" s="154">
        <v>0.58974358974358976</v>
      </c>
      <c r="M4" s="92">
        <v>4.5897435897435894</v>
      </c>
      <c r="N4" s="203">
        <v>1</v>
      </c>
      <c r="O4" s="204">
        <v>1</v>
      </c>
      <c r="P4" s="439"/>
      <c r="Q4" s="247">
        <v>19.100000000000001</v>
      </c>
    </row>
    <row r="5" spans="1:17">
      <c r="A5" s="201" t="s">
        <v>401</v>
      </c>
      <c r="B5" s="202">
        <v>2</v>
      </c>
      <c r="C5" s="93">
        <v>22.5</v>
      </c>
      <c r="D5" s="86">
        <v>3</v>
      </c>
      <c r="E5" s="202"/>
      <c r="F5" s="154">
        <v>0</v>
      </c>
      <c r="G5" s="202"/>
      <c r="H5" s="154">
        <v>0</v>
      </c>
      <c r="I5" s="202">
        <v>1</v>
      </c>
      <c r="J5" s="154">
        <v>0.5</v>
      </c>
      <c r="K5" s="202">
        <v>1</v>
      </c>
      <c r="L5" s="154">
        <v>0.5</v>
      </c>
      <c r="M5" s="92">
        <v>4.5</v>
      </c>
      <c r="N5" s="203">
        <v>1</v>
      </c>
      <c r="O5" s="204">
        <v>1</v>
      </c>
      <c r="P5" s="439"/>
      <c r="Q5" s="247">
        <v>19.100000000000001</v>
      </c>
    </row>
    <row r="6" spans="1:17">
      <c r="A6" s="201" t="s">
        <v>138</v>
      </c>
      <c r="B6" s="202">
        <v>62</v>
      </c>
      <c r="C6" s="93">
        <v>21.725806451612904</v>
      </c>
      <c r="D6" s="86">
        <v>4</v>
      </c>
      <c r="E6" s="202"/>
      <c r="F6" s="154">
        <v>0</v>
      </c>
      <c r="G6" s="202">
        <v>9</v>
      </c>
      <c r="H6" s="154">
        <v>0.14516129032258066</v>
      </c>
      <c r="I6" s="202">
        <v>18</v>
      </c>
      <c r="J6" s="154">
        <v>0.29032258064516131</v>
      </c>
      <c r="K6" s="202">
        <v>35</v>
      </c>
      <c r="L6" s="154">
        <v>0.56451612903225812</v>
      </c>
      <c r="M6" s="92">
        <v>4.419354838709677</v>
      </c>
      <c r="N6" s="203">
        <v>0.85483870967741937</v>
      </c>
      <c r="O6" s="204">
        <v>1</v>
      </c>
      <c r="P6" s="439"/>
      <c r="Q6" s="247">
        <v>19.100000000000001</v>
      </c>
    </row>
    <row r="7" spans="1:17">
      <c r="A7" s="201" t="s">
        <v>34</v>
      </c>
      <c r="B7" s="202">
        <v>51</v>
      </c>
      <c r="C7" s="93">
        <v>21.55</v>
      </c>
      <c r="D7" s="86">
        <v>5</v>
      </c>
      <c r="E7" s="202"/>
      <c r="F7" s="154"/>
      <c r="G7" s="202">
        <v>2</v>
      </c>
      <c r="H7" s="154">
        <v>3.9215686274509803E-2</v>
      </c>
      <c r="I7" s="202">
        <v>29</v>
      </c>
      <c r="J7" s="154">
        <v>0.56862745098039214</v>
      </c>
      <c r="K7" s="202">
        <v>20</v>
      </c>
      <c r="L7" s="154">
        <v>0.39215686274509803</v>
      </c>
      <c r="M7" s="92">
        <v>4.3499999999999996</v>
      </c>
      <c r="N7" s="203">
        <v>0.96078431372549022</v>
      </c>
      <c r="O7" s="204">
        <v>1</v>
      </c>
      <c r="P7" s="439"/>
      <c r="Q7" s="247">
        <v>19.100000000000001</v>
      </c>
    </row>
    <row r="8" spans="1:17">
      <c r="A8" s="201" t="s">
        <v>132</v>
      </c>
      <c r="B8" s="202">
        <v>32</v>
      </c>
      <c r="C8" s="93">
        <v>21.46875</v>
      </c>
      <c r="D8" s="86">
        <v>6</v>
      </c>
      <c r="E8" s="202">
        <v>1</v>
      </c>
      <c r="F8" s="154">
        <v>3.125E-2</v>
      </c>
      <c r="G8" s="202">
        <v>1</v>
      </c>
      <c r="H8" s="154">
        <v>3.125E-2</v>
      </c>
      <c r="I8" s="202">
        <v>12</v>
      </c>
      <c r="J8" s="154">
        <v>0.375</v>
      </c>
      <c r="K8" s="202">
        <v>18</v>
      </c>
      <c r="L8" s="154">
        <v>0.5625</v>
      </c>
      <c r="M8" s="92">
        <v>4.46875</v>
      </c>
      <c r="N8" s="203">
        <v>0.9375</v>
      </c>
      <c r="O8" s="204">
        <v>0.96875</v>
      </c>
      <c r="P8" s="439"/>
      <c r="Q8" s="247">
        <v>19.100000000000001</v>
      </c>
    </row>
    <row r="9" spans="1:17">
      <c r="A9" s="201" t="s">
        <v>133</v>
      </c>
      <c r="B9" s="202">
        <v>22</v>
      </c>
      <c r="C9" s="93">
        <v>21.40909090909091</v>
      </c>
      <c r="D9" s="86">
        <v>7</v>
      </c>
      <c r="E9" s="202"/>
      <c r="F9" s="154">
        <v>0</v>
      </c>
      <c r="G9" s="202">
        <v>3</v>
      </c>
      <c r="H9" s="154">
        <v>0.13636363636363635</v>
      </c>
      <c r="I9" s="202">
        <v>7</v>
      </c>
      <c r="J9" s="154">
        <v>0.31818181818181818</v>
      </c>
      <c r="K9" s="202">
        <v>12</v>
      </c>
      <c r="L9" s="154">
        <v>0.54545454545454541</v>
      </c>
      <c r="M9" s="92">
        <v>4.4090909090909092</v>
      </c>
      <c r="N9" s="203">
        <v>0.86363636363636365</v>
      </c>
      <c r="O9" s="204">
        <v>1</v>
      </c>
      <c r="P9" s="439"/>
      <c r="Q9" s="247">
        <v>19.100000000000001</v>
      </c>
    </row>
    <row r="10" spans="1:17">
      <c r="A10" s="201" t="s">
        <v>26</v>
      </c>
      <c r="B10" s="202">
        <v>52</v>
      </c>
      <c r="C10" s="93">
        <v>20.576923076923077</v>
      </c>
      <c r="D10" s="86">
        <v>8</v>
      </c>
      <c r="E10" s="202">
        <v>2</v>
      </c>
      <c r="F10" s="154">
        <v>3.8461538461538464E-2</v>
      </c>
      <c r="G10" s="202">
        <v>5</v>
      </c>
      <c r="H10" s="154">
        <v>9.6153846153846159E-2</v>
      </c>
      <c r="I10" s="202">
        <v>19</v>
      </c>
      <c r="J10" s="154">
        <v>0.36538461538461536</v>
      </c>
      <c r="K10" s="202">
        <v>26</v>
      </c>
      <c r="L10" s="154">
        <v>0.5</v>
      </c>
      <c r="M10" s="92">
        <v>4.3269230769230766</v>
      </c>
      <c r="N10" s="203">
        <v>0.86538461538461542</v>
      </c>
      <c r="O10" s="204">
        <v>0.96153846153846156</v>
      </c>
      <c r="P10" s="439"/>
      <c r="Q10" s="247">
        <v>19.100000000000001</v>
      </c>
    </row>
    <row r="11" spans="1:17">
      <c r="A11" s="201" t="s">
        <v>185</v>
      </c>
      <c r="B11" s="202">
        <v>26</v>
      </c>
      <c r="C11" s="93">
        <v>20</v>
      </c>
      <c r="D11" s="86">
        <v>9</v>
      </c>
      <c r="E11" s="202"/>
      <c r="F11" s="154">
        <v>0</v>
      </c>
      <c r="G11" s="202">
        <v>2</v>
      </c>
      <c r="H11" s="154">
        <v>7.6923076923076927E-2</v>
      </c>
      <c r="I11" s="202">
        <v>14</v>
      </c>
      <c r="J11" s="154">
        <v>0.53846153846153844</v>
      </c>
      <c r="K11" s="202">
        <v>10</v>
      </c>
      <c r="L11" s="154">
        <v>0.38461538461538464</v>
      </c>
      <c r="M11" s="92">
        <v>4.3076923076923075</v>
      </c>
      <c r="N11" s="203">
        <v>0.92307692307692313</v>
      </c>
      <c r="O11" s="204">
        <v>1</v>
      </c>
      <c r="P11" s="439"/>
      <c r="Q11" s="247">
        <v>19.100000000000001</v>
      </c>
    </row>
    <row r="12" spans="1:17">
      <c r="A12" s="201" t="s">
        <v>129</v>
      </c>
      <c r="B12" s="202">
        <v>38</v>
      </c>
      <c r="C12" s="93">
        <v>20</v>
      </c>
      <c r="D12" s="86">
        <v>10</v>
      </c>
      <c r="E12" s="202">
        <v>1</v>
      </c>
      <c r="F12" s="154">
        <v>2.6315789473684209E-2</v>
      </c>
      <c r="G12" s="202">
        <v>6</v>
      </c>
      <c r="H12" s="154">
        <v>0.15789473684210525</v>
      </c>
      <c r="I12" s="202">
        <v>15</v>
      </c>
      <c r="J12" s="154">
        <v>0.39473684210526316</v>
      </c>
      <c r="K12" s="202">
        <v>16</v>
      </c>
      <c r="L12" s="154">
        <v>0.42105263157894735</v>
      </c>
      <c r="M12" s="92">
        <v>4.2105263157894735</v>
      </c>
      <c r="N12" s="203">
        <v>0.81578947368421051</v>
      </c>
      <c r="O12" s="204">
        <v>0.97368421052631582</v>
      </c>
      <c r="P12" s="439"/>
      <c r="Q12" s="247">
        <v>19.100000000000001</v>
      </c>
    </row>
    <row r="13" spans="1:17">
      <c r="A13" s="201" t="s">
        <v>136</v>
      </c>
      <c r="B13" s="202">
        <v>76</v>
      </c>
      <c r="C13" s="93">
        <v>19.960526315789473</v>
      </c>
      <c r="D13" s="86">
        <v>11</v>
      </c>
      <c r="E13" s="202">
        <v>1</v>
      </c>
      <c r="F13" s="154">
        <v>1.3157894736842105E-2</v>
      </c>
      <c r="G13" s="202">
        <v>13</v>
      </c>
      <c r="H13" s="154">
        <v>0.17105263157894737</v>
      </c>
      <c r="I13" s="202">
        <v>32</v>
      </c>
      <c r="J13" s="154">
        <v>0.42105263157894735</v>
      </c>
      <c r="K13" s="202">
        <v>30</v>
      </c>
      <c r="L13" s="154">
        <v>0.39473684210526316</v>
      </c>
      <c r="M13" s="92">
        <v>4.1973684210526319</v>
      </c>
      <c r="N13" s="203">
        <v>0.81578947368421051</v>
      </c>
      <c r="O13" s="204">
        <v>0.98684210526315785</v>
      </c>
      <c r="P13" s="439"/>
      <c r="Q13" s="247">
        <v>19.100000000000001</v>
      </c>
    </row>
    <row r="14" spans="1:17">
      <c r="A14" s="201" t="s">
        <v>139</v>
      </c>
      <c r="B14" s="202">
        <v>18</v>
      </c>
      <c r="C14" s="93">
        <v>19.944444444444443</v>
      </c>
      <c r="D14" s="86">
        <v>12</v>
      </c>
      <c r="E14" s="202"/>
      <c r="F14" s="154">
        <v>0</v>
      </c>
      <c r="G14" s="202">
        <v>3</v>
      </c>
      <c r="H14" s="154">
        <v>0.16666666666666666</v>
      </c>
      <c r="I14" s="202">
        <v>10</v>
      </c>
      <c r="J14" s="154">
        <v>0.55555555555555558</v>
      </c>
      <c r="K14" s="202">
        <v>5</v>
      </c>
      <c r="L14" s="154">
        <v>0.27777777777777779</v>
      </c>
      <c r="M14" s="92">
        <v>4.1111111111111107</v>
      </c>
      <c r="N14" s="203">
        <v>0.83333333333333337</v>
      </c>
      <c r="O14" s="204">
        <v>1</v>
      </c>
      <c r="P14" s="439"/>
      <c r="Q14" s="247">
        <v>19.100000000000001</v>
      </c>
    </row>
    <row r="15" spans="1:17">
      <c r="A15" s="201" t="s">
        <v>128</v>
      </c>
      <c r="B15" s="202">
        <v>110</v>
      </c>
      <c r="C15" s="93">
        <v>19.3</v>
      </c>
      <c r="D15" s="86">
        <v>13</v>
      </c>
      <c r="E15" s="202">
        <v>3</v>
      </c>
      <c r="F15" s="154">
        <v>2.7272727272727271E-2</v>
      </c>
      <c r="G15" s="202">
        <v>18</v>
      </c>
      <c r="H15" s="154">
        <v>0.16363636363636364</v>
      </c>
      <c r="I15" s="202">
        <v>51</v>
      </c>
      <c r="J15" s="154">
        <v>0.46363636363636362</v>
      </c>
      <c r="K15" s="202">
        <v>38</v>
      </c>
      <c r="L15" s="154">
        <v>0.34545454545454546</v>
      </c>
      <c r="M15" s="92">
        <v>4.127272727272727</v>
      </c>
      <c r="N15" s="203">
        <v>0.80909090909090908</v>
      </c>
      <c r="O15" s="204">
        <v>0.97272727272727277</v>
      </c>
      <c r="P15" s="439"/>
      <c r="Q15" s="247">
        <v>19.100000000000001</v>
      </c>
    </row>
    <row r="16" spans="1:17">
      <c r="A16" s="201" t="s">
        <v>375</v>
      </c>
      <c r="B16" s="202">
        <v>38</v>
      </c>
      <c r="C16" s="93">
        <v>19.026315789473685</v>
      </c>
      <c r="D16" s="86">
        <v>14</v>
      </c>
      <c r="E16" s="202">
        <v>1</v>
      </c>
      <c r="F16" s="154">
        <v>2.6315789473684209E-2</v>
      </c>
      <c r="G16" s="202">
        <v>8</v>
      </c>
      <c r="H16" s="154">
        <v>0.21052631578947367</v>
      </c>
      <c r="I16" s="202">
        <v>16</v>
      </c>
      <c r="J16" s="154">
        <v>0.42105263157894735</v>
      </c>
      <c r="K16" s="202">
        <v>13</v>
      </c>
      <c r="L16" s="154">
        <v>0.34210526315789475</v>
      </c>
      <c r="M16" s="92">
        <v>4.0789473684210522</v>
      </c>
      <c r="N16" s="203">
        <v>0.76315789473684215</v>
      </c>
      <c r="O16" s="204">
        <v>0.97368421052631582</v>
      </c>
      <c r="P16" s="439"/>
      <c r="Q16" s="247">
        <v>19.100000000000001</v>
      </c>
    </row>
    <row r="17" spans="1:17">
      <c r="A17" s="201" t="s">
        <v>29</v>
      </c>
      <c r="B17" s="202">
        <v>7</v>
      </c>
      <c r="C17" s="93">
        <v>18.857142857142858</v>
      </c>
      <c r="D17" s="86">
        <v>15</v>
      </c>
      <c r="E17" s="202"/>
      <c r="F17" s="154">
        <v>0</v>
      </c>
      <c r="G17" s="202">
        <v>1</v>
      </c>
      <c r="H17" s="154">
        <v>0.14285714285714285</v>
      </c>
      <c r="I17" s="202">
        <v>3</v>
      </c>
      <c r="J17" s="154">
        <v>0.42857142857142855</v>
      </c>
      <c r="K17" s="202">
        <v>3</v>
      </c>
      <c r="L17" s="154">
        <v>0.42857142857142855</v>
      </c>
      <c r="M17" s="92">
        <v>4.2857142857142856</v>
      </c>
      <c r="N17" s="203">
        <v>0.8571428571428571</v>
      </c>
      <c r="O17" s="204">
        <v>1</v>
      </c>
      <c r="P17" s="439"/>
      <c r="Q17" s="247">
        <v>19.100000000000001</v>
      </c>
    </row>
    <row r="18" spans="1:17">
      <c r="A18" s="201" t="s">
        <v>504</v>
      </c>
      <c r="B18" s="202">
        <v>77</v>
      </c>
      <c r="C18" s="93">
        <v>18.857142857142858</v>
      </c>
      <c r="D18" s="86">
        <v>16</v>
      </c>
      <c r="E18" s="202">
        <v>2</v>
      </c>
      <c r="F18" s="154">
        <v>2.5974025974025976E-2</v>
      </c>
      <c r="G18" s="202">
        <v>16</v>
      </c>
      <c r="H18" s="154">
        <v>0.20779220779220781</v>
      </c>
      <c r="I18" s="202">
        <v>36</v>
      </c>
      <c r="J18" s="154">
        <v>0.46753246753246752</v>
      </c>
      <c r="K18" s="202">
        <v>23</v>
      </c>
      <c r="L18" s="154">
        <v>0.29870129870129869</v>
      </c>
      <c r="M18" s="92">
        <v>4.0389610389610393</v>
      </c>
      <c r="N18" s="203">
        <v>0.76623376623376627</v>
      </c>
      <c r="O18" s="204">
        <v>0.97402597402597402</v>
      </c>
      <c r="P18" s="439"/>
      <c r="Q18" s="247">
        <v>19.100000000000001</v>
      </c>
    </row>
    <row r="19" spans="1:17">
      <c r="A19" s="201" t="s">
        <v>37</v>
      </c>
      <c r="B19" s="202">
        <v>98</v>
      </c>
      <c r="C19" s="93">
        <v>18.809999999999999</v>
      </c>
      <c r="D19" s="86">
        <v>17</v>
      </c>
      <c r="E19" s="202">
        <v>4</v>
      </c>
      <c r="F19" s="154">
        <v>4.0816326530612242E-2</v>
      </c>
      <c r="G19" s="202">
        <v>16</v>
      </c>
      <c r="H19" s="154">
        <v>0.16326530612244897</v>
      </c>
      <c r="I19" s="202">
        <v>50</v>
      </c>
      <c r="J19" s="154">
        <v>0.51020408163265307</v>
      </c>
      <c r="K19" s="202">
        <v>28</v>
      </c>
      <c r="L19" s="154">
        <v>0.2857142857142857</v>
      </c>
      <c r="M19" s="92">
        <v>4.04</v>
      </c>
      <c r="N19" s="203">
        <v>0.79591836734693877</v>
      </c>
      <c r="O19" s="204">
        <v>0.95918367346938771</v>
      </c>
      <c r="P19" s="439"/>
      <c r="Q19" s="247">
        <v>19.100000000000001</v>
      </c>
    </row>
    <row r="20" spans="1:17">
      <c r="A20" s="201" t="s">
        <v>31</v>
      </c>
      <c r="B20" s="202">
        <v>49</v>
      </c>
      <c r="C20" s="93">
        <v>18.693877551020407</v>
      </c>
      <c r="D20" s="86">
        <v>18</v>
      </c>
      <c r="E20" s="202">
        <v>3</v>
      </c>
      <c r="F20" s="154">
        <v>6.1224489795918366E-2</v>
      </c>
      <c r="G20" s="202">
        <v>9</v>
      </c>
      <c r="H20" s="154">
        <v>0.18367346938775511</v>
      </c>
      <c r="I20" s="202">
        <v>21</v>
      </c>
      <c r="J20" s="154">
        <v>0.42857142857142855</v>
      </c>
      <c r="K20" s="202">
        <v>16</v>
      </c>
      <c r="L20" s="154">
        <v>0.32653061224489793</v>
      </c>
      <c r="M20" s="92">
        <v>4.0204081632653059</v>
      </c>
      <c r="N20" s="203">
        <v>0.75510204081632648</v>
      </c>
      <c r="O20" s="204">
        <v>0.93877551020408168</v>
      </c>
      <c r="P20" s="439"/>
      <c r="Q20" s="247">
        <v>19.100000000000001</v>
      </c>
    </row>
    <row r="21" spans="1:17">
      <c r="A21" s="201" t="s">
        <v>137</v>
      </c>
      <c r="B21" s="202">
        <v>21</v>
      </c>
      <c r="C21" s="93">
        <v>18.476190476190474</v>
      </c>
      <c r="D21" s="86">
        <v>19</v>
      </c>
      <c r="E21" s="202">
        <v>2</v>
      </c>
      <c r="F21" s="154">
        <v>9.5238095238095233E-2</v>
      </c>
      <c r="G21" s="202">
        <v>1</v>
      </c>
      <c r="H21" s="154">
        <v>4.7619047619047616E-2</v>
      </c>
      <c r="I21" s="202">
        <v>11</v>
      </c>
      <c r="J21" s="154">
        <v>0.52380952380952384</v>
      </c>
      <c r="K21" s="202">
        <v>7</v>
      </c>
      <c r="L21" s="154">
        <v>0.33333333333333331</v>
      </c>
      <c r="M21" s="92">
        <v>4.0952380952380949</v>
      </c>
      <c r="N21" s="203">
        <v>0.8571428571428571</v>
      </c>
      <c r="O21" s="204">
        <v>0.90476190476190477</v>
      </c>
      <c r="P21" s="439"/>
      <c r="Q21" s="247">
        <v>19.100000000000001</v>
      </c>
    </row>
    <row r="22" spans="1:17">
      <c r="A22" s="201" t="s">
        <v>127</v>
      </c>
      <c r="B22" s="202">
        <v>13</v>
      </c>
      <c r="C22" s="93">
        <v>18.384615384615383</v>
      </c>
      <c r="D22" s="86">
        <v>20</v>
      </c>
      <c r="E22" s="202"/>
      <c r="F22" s="154">
        <v>0</v>
      </c>
      <c r="G22" s="202">
        <v>3</v>
      </c>
      <c r="H22" s="154">
        <v>0.23076923076923078</v>
      </c>
      <c r="I22" s="202">
        <v>8</v>
      </c>
      <c r="J22" s="154">
        <v>0.61538461538461542</v>
      </c>
      <c r="K22" s="202">
        <v>2</v>
      </c>
      <c r="L22" s="154">
        <v>0.15384615384615385</v>
      </c>
      <c r="M22" s="92">
        <v>3.9230769230769229</v>
      </c>
      <c r="N22" s="203">
        <v>0.76923076923076927</v>
      </c>
      <c r="O22" s="204">
        <v>1</v>
      </c>
      <c r="P22" s="439"/>
      <c r="Q22" s="247">
        <v>19.100000000000001</v>
      </c>
    </row>
    <row r="23" spans="1:17">
      <c r="A23" s="201" t="s">
        <v>30</v>
      </c>
      <c r="B23" s="202">
        <v>37</v>
      </c>
      <c r="C23" s="93">
        <v>18.27027027027027</v>
      </c>
      <c r="D23" s="86">
        <v>21</v>
      </c>
      <c r="E23" s="202">
        <v>1</v>
      </c>
      <c r="F23" s="154">
        <v>2.7027027027027029E-2</v>
      </c>
      <c r="G23" s="202">
        <v>9</v>
      </c>
      <c r="H23" s="154">
        <v>0.24324324324324326</v>
      </c>
      <c r="I23" s="202">
        <v>18</v>
      </c>
      <c r="J23" s="154">
        <v>0.48648648648648651</v>
      </c>
      <c r="K23" s="202">
        <v>9</v>
      </c>
      <c r="L23" s="154">
        <v>0.24324324324324326</v>
      </c>
      <c r="M23" s="92">
        <v>3.9459459459459461</v>
      </c>
      <c r="N23" s="203">
        <v>0.72972972972972971</v>
      </c>
      <c r="O23" s="204">
        <v>0.97297297297297303</v>
      </c>
      <c r="P23" s="439"/>
      <c r="Q23" s="247">
        <v>19.100000000000001</v>
      </c>
    </row>
    <row r="24" spans="1:17">
      <c r="A24" s="201" t="s">
        <v>503</v>
      </c>
      <c r="B24" s="202">
        <v>107</v>
      </c>
      <c r="C24" s="93">
        <v>17.532710280373831</v>
      </c>
      <c r="D24" s="86">
        <v>22</v>
      </c>
      <c r="E24" s="202">
        <v>10</v>
      </c>
      <c r="F24" s="154">
        <v>9.3457943925233641E-2</v>
      </c>
      <c r="G24" s="202">
        <v>28</v>
      </c>
      <c r="H24" s="154">
        <v>0.26168224299065418</v>
      </c>
      <c r="I24" s="202">
        <v>40</v>
      </c>
      <c r="J24" s="154">
        <v>0.37383177570093457</v>
      </c>
      <c r="K24" s="202">
        <v>29</v>
      </c>
      <c r="L24" s="154">
        <v>0.27102803738317754</v>
      </c>
      <c r="M24" s="92">
        <v>3.8224299065420562</v>
      </c>
      <c r="N24" s="203">
        <v>0.64485981308411211</v>
      </c>
      <c r="O24" s="204">
        <v>0.90654205607476634</v>
      </c>
      <c r="P24" s="439"/>
      <c r="Q24" s="247">
        <v>19.100000000000001</v>
      </c>
    </row>
    <row r="25" spans="1:17">
      <c r="A25" s="201" t="s">
        <v>35</v>
      </c>
      <c r="B25" s="202">
        <v>43</v>
      </c>
      <c r="C25" s="93">
        <v>17.418604651162791</v>
      </c>
      <c r="D25" s="86">
        <v>23</v>
      </c>
      <c r="E25" s="202">
        <v>3</v>
      </c>
      <c r="F25" s="154">
        <v>6.9767441860465115E-2</v>
      </c>
      <c r="G25" s="202">
        <v>7</v>
      </c>
      <c r="H25" s="154">
        <v>0.16279069767441862</v>
      </c>
      <c r="I25" s="202">
        <v>22</v>
      </c>
      <c r="J25" s="154">
        <v>0.51162790697674421</v>
      </c>
      <c r="K25" s="202">
        <v>11</v>
      </c>
      <c r="L25" s="154">
        <v>0.2558139534883721</v>
      </c>
      <c r="M25" s="92">
        <v>3.9534883720930232</v>
      </c>
      <c r="N25" s="203">
        <v>0.76744186046511631</v>
      </c>
      <c r="O25" s="204">
        <v>0.93023255813953487</v>
      </c>
      <c r="P25" s="439"/>
      <c r="Q25" s="247">
        <v>19.100000000000001</v>
      </c>
    </row>
    <row r="26" spans="1:17">
      <c r="A26" s="201" t="s">
        <v>144</v>
      </c>
      <c r="B26" s="202">
        <v>13</v>
      </c>
      <c r="C26" s="93">
        <v>17.384615384615383</v>
      </c>
      <c r="D26" s="86">
        <v>24</v>
      </c>
      <c r="E26" s="202">
        <v>1</v>
      </c>
      <c r="F26" s="154">
        <v>7.6923076923076927E-2</v>
      </c>
      <c r="G26" s="202">
        <v>3</v>
      </c>
      <c r="H26" s="154">
        <v>0.23076923076923078</v>
      </c>
      <c r="I26" s="202">
        <v>6</v>
      </c>
      <c r="J26" s="154">
        <v>0.46153846153846156</v>
      </c>
      <c r="K26" s="202">
        <v>3</v>
      </c>
      <c r="L26" s="154">
        <v>0.23076923076923078</v>
      </c>
      <c r="M26" s="92">
        <v>3.8461538461538463</v>
      </c>
      <c r="N26" s="203">
        <v>0.69230769230769229</v>
      </c>
      <c r="O26" s="204">
        <v>0.92307692307692313</v>
      </c>
      <c r="P26" s="439"/>
      <c r="Q26" s="247">
        <v>19.100000000000001</v>
      </c>
    </row>
    <row r="27" spans="1:17">
      <c r="A27" s="201" t="s">
        <v>141</v>
      </c>
      <c r="B27" s="202">
        <v>8</v>
      </c>
      <c r="C27" s="93">
        <v>17</v>
      </c>
      <c r="D27" s="86">
        <v>25</v>
      </c>
      <c r="E27" s="202"/>
      <c r="F27" s="154">
        <v>0</v>
      </c>
      <c r="G27" s="202">
        <v>3</v>
      </c>
      <c r="H27" s="154">
        <v>0.375</v>
      </c>
      <c r="I27" s="202">
        <v>4</v>
      </c>
      <c r="J27" s="154">
        <v>0.5</v>
      </c>
      <c r="K27" s="202">
        <v>1</v>
      </c>
      <c r="L27" s="154">
        <v>0.125</v>
      </c>
      <c r="M27" s="101">
        <v>3.75</v>
      </c>
      <c r="N27" s="203">
        <v>0.625</v>
      </c>
      <c r="O27" s="204">
        <v>1</v>
      </c>
      <c r="P27" s="439"/>
      <c r="Q27" s="247">
        <v>19.100000000000001</v>
      </c>
    </row>
    <row r="28" spans="1:17">
      <c r="A28" s="201" t="s">
        <v>33</v>
      </c>
      <c r="B28" s="202">
        <v>65</v>
      </c>
      <c r="C28" s="93">
        <v>16.430769230769229</v>
      </c>
      <c r="D28" s="86">
        <v>26</v>
      </c>
      <c r="E28" s="202">
        <v>5</v>
      </c>
      <c r="F28" s="154">
        <v>7.6923076923076927E-2</v>
      </c>
      <c r="G28" s="202">
        <v>17</v>
      </c>
      <c r="H28" s="154">
        <v>0.26153846153846155</v>
      </c>
      <c r="I28" s="202">
        <v>33</v>
      </c>
      <c r="J28" s="154">
        <v>0.50769230769230766</v>
      </c>
      <c r="K28" s="202">
        <v>10</v>
      </c>
      <c r="L28" s="154">
        <v>0.15384615384615385</v>
      </c>
      <c r="M28" s="92">
        <v>3.7384615384615385</v>
      </c>
      <c r="N28" s="203">
        <v>0.66153846153846152</v>
      </c>
      <c r="O28" s="204">
        <v>0.92307692307692313</v>
      </c>
      <c r="P28" s="439"/>
      <c r="Q28" s="247">
        <v>19.100000000000001</v>
      </c>
    </row>
    <row r="29" spans="1:17">
      <c r="A29" s="201" t="s">
        <v>142</v>
      </c>
      <c r="B29" s="202">
        <v>6</v>
      </c>
      <c r="C29" s="93">
        <v>16.333333333333332</v>
      </c>
      <c r="D29" s="86">
        <v>27</v>
      </c>
      <c r="E29" s="202"/>
      <c r="F29" s="154">
        <v>0</v>
      </c>
      <c r="G29" s="202">
        <v>1</v>
      </c>
      <c r="H29" s="154">
        <v>0.16666666666666666</v>
      </c>
      <c r="I29" s="202">
        <v>5</v>
      </c>
      <c r="J29" s="154">
        <v>0.83333333333333337</v>
      </c>
      <c r="K29" s="202"/>
      <c r="L29" s="154">
        <v>0</v>
      </c>
      <c r="M29" s="92">
        <v>3.8333333333333335</v>
      </c>
      <c r="N29" s="203">
        <v>0.83333333333333337</v>
      </c>
      <c r="O29" s="204">
        <v>1</v>
      </c>
      <c r="P29" s="439"/>
      <c r="Q29" s="247">
        <v>19.100000000000001</v>
      </c>
    </row>
    <row r="30" spans="1:17">
      <c r="A30" s="201" t="s">
        <v>130</v>
      </c>
      <c r="B30" s="202">
        <v>46</v>
      </c>
      <c r="C30" s="93">
        <v>16.239130434782609</v>
      </c>
      <c r="D30" s="86">
        <v>28</v>
      </c>
      <c r="E30" s="202">
        <v>1</v>
      </c>
      <c r="F30" s="154">
        <v>2.1739130434782608E-2</v>
      </c>
      <c r="G30" s="202">
        <v>12</v>
      </c>
      <c r="H30" s="154">
        <v>0.2608695652173913</v>
      </c>
      <c r="I30" s="202">
        <v>29</v>
      </c>
      <c r="J30" s="154">
        <v>0.63043478260869568</v>
      </c>
      <c r="K30" s="202">
        <v>4</v>
      </c>
      <c r="L30" s="154">
        <v>8.6956521739130432E-2</v>
      </c>
      <c r="M30" s="92">
        <v>3.7826086956521738</v>
      </c>
      <c r="N30" s="203">
        <v>0.71739130434782605</v>
      </c>
      <c r="O30" s="204">
        <v>0.97826086956521741</v>
      </c>
      <c r="P30" s="439"/>
      <c r="Q30" s="247">
        <v>19.100000000000001</v>
      </c>
    </row>
    <row r="31" spans="1:17">
      <c r="A31" s="201" t="s">
        <v>135</v>
      </c>
      <c r="B31" s="202">
        <v>30</v>
      </c>
      <c r="C31" s="93">
        <v>16.133333333333333</v>
      </c>
      <c r="D31" s="86">
        <v>29</v>
      </c>
      <c r="E31" s="202">
        <v>2</v>
      </c>
      <c r="F31" s="154">
        <v>6.6666666666666666E-2</v>
      </c>
      <c r="G31" s="202">
        <v>6</v>
      </c>
      <c r="H31" s="154">
        <v>0.2</v>
      </c>
      <c r="I31" s="202">
        <v>19</v>
      </c>
      <c r="J31" s="154">
        <v>0.6333333333333333</v>
      </c>
      <c r="K31" s="202">
        <v>3</v>
      </c>
      <c r="L31" s="154">
        <v>0.1</v>
      </c>
      <c r="M31" s="92">
        <v>3.7666666666666666</v>
      </c>
      <c r="N31" s="203">
        <v>0.73333333333333328</v>
      </c>
      <c r="O31" s="204">
        <v>0.93333333333333335</v>
      </c>
      <c r="P31" s="439"/>
      <c r="Q31" s="247">
        <v>19.100000000000001</v>
      </c>
    </row>
    <row r="32" spans="1:17">
      <c r="A32" s="201" t="s">
        <v>28</v>
      </c>
      <c r="B32" s="202">
        <v>11</v>
      </c>
      <c r="C32" s="93">
        <v>15.818181818181818</v>
      </c>
      <c r="D32" s="86">
        <v>30</v>
      </c>
      <c r="E32" s="202"/>
      <c r="F32" s="154">
        <v>0</v>
      </c>
      <c r="G32" s="202">
        <v>4</v>
      </c>
      <c r="H32" s="154">
        <v>0.36363636363636365</v>
      </c>
      <c r="I32" s="202">
        <v>5</v>
      </c>
      <c r="J32" s="154">
        <v>0.45454545454545453</v>
      </c>
      <c r="K32" s="202">
        <v>2</v>
      </c>
      <c r="L32" s="154">
        <v>0.18181818181818182</v>
      </c>
      <c r="M32" s="92">
        <v>3.8181818181818183</v>
      </c>
      <c r="N32" s="203">
        <v>0.63636363636363635</v>
      </c>
      <c r="O32" s="204">
        <v>1</v>
      </c>
      <c r="P32" s="439"/>
      <c r="Q32" s="247">
        <v>19.100000000000001</v>
      </c>
    </row>
    <row r="33" spans="1:17">
      <c r="A33" s="201" t="s">
        <v>27</v>
      </c>
      <c r="B33" s="202">
        <v>25</v>
      </c>
      <c r="C33" s="93">
        <v>15.64</v>
      </c>
      <c r="D33" s="86">
        <v>31</v>
      </c>
      <c r="E33" s="202">
        <v>2</v>
      </c>
      <c r="F33" s="154">
        <v>0.08</v>
      </c>
      <c r="G33" s="202">
        <v>7</v>
      </c>
      <c r="H33" s="154">
        <v>0.28000000000000003</v>
      </c>
      <c r="I33" s="202">
        <v>15</v>
      </c>
      <c r="J33" s="154">
        <v>0.6</v>
      </c>
      <c r="K33" s="202">
        <v>1</v>
      </c>
      <c r="L33" s="154">
        <v>0.04</v>
      </c>
      <c r="M33" s="92">
        <v>3.6</v>
      </c>
      <c r="N33" s="203">
        <v>0.64</v>
      </c>
      <c r="O33" s="204">
        <v>0.92</v>
      </c>
      <c r="P33" s="439"/>
      <c r="Q33" s="247">
        <v>19.100000000000001</v>
      </c>
    </row>
    <row r="34" spans="1:17">
      <c r="A34" s="201" t="s">
        <v>143</v>
      </c>
      <c r="B34" s="202">
        <v>33</v>
      </c>
      <c r="C34" s="93">
        <v>15.181818181818182</v>
      </c>
      <c r="D34" s="86">
        <v>32</v>
      </c>
      <c r="E34" s="202">
        <v>3</v>
      </c>
      <c r="F34" s="154">
        <v>9.0909090909090912E-2</v>
      </c>
      <c r="G34" s="202">
        <v>9</v>
      </c>
      <c r="H34" s="154">
        <v>0.27272727272727271</v>
      </c>
      <c r="I34" s="202">
        <v>21</v>
      </c>
      <c r="J34" s="154">
        <v>0.63636363636363635</v>
      </c>
      <c r="K34" s="202"/>
      <c r="L34" s="154">
        <v>0</v>
      </c>
      <c r="M34" s="92">
        <v>3.5454545454545454</v>
      </c>
      <c r="N34" s="203">
        <v>0.63636363636363635</v>
      </c>
      <c r="O34" s="204">
        <v>0.90909090909090906</v>
      </c>
      <c r="P34" s="439"/>
      <c r="Q34" s="247">
        <v>19.100000000000001</v>
      </c>
    </row>
    <row r="35" spans="1:17">
      <c r="A35" s="201" t="s">
        <v>374</v>
      </c>
      <c r="B35" s="202">
        <v>34</v>
      </c>
      <c r="C35" s="93">
        <v>14.970588235294118</v>
      </c>
      <c r="D35" s="86">
        <v>33</v>
      </c>
      <c r="E35" s="202">
        <v>5</v>
      </c>
      <c r="F35" s="154">
        <v>0.14705882352941177</v>
      </c>
      <c r="G35" s="202">
        <v>8</v>
      </c>
      <c r="H35" s="154">
        <v>0.23529411764705882</v>
      </c>
      <c r="I35" s="202">
        <v>19</v>
      </c>
      <c r="J35" s="154">
        <v>0.55882352941176472</v>
      </c>
      <c r="K35" s="202">
        <v>2</v>
      </c>
      <c r="L35" s="154">
        <v>5.8823529411764705E-2</v>
      </c>
      <c r="M35" s="92">
        <v>3.5294117647058822</v>
      </c>
      <c r="N35" s="203">
        <v>0.61764705882352944</v>
      </c>
      <c r="O35" s="204">
        <v>0.8529411764705882</v>
      </c>
      <c r="P35" s="439"/>
      <c r="Q35" s="247">
        <v>19.100000000000001</v>
      </c>
    </row>
    <row r="36" spans="1:17">
      <c r="A36" s="201" t="s">
        <v>145</v>
      </c>
      <c r="B36" s="202">
        <v>24</v>
      </c>
      <c r="C36" s="93">
        <v>14.708333333333334</v>
      </c>
      <c r="D36" s="86">
        <v>34</v>
      </c>
      <c r="E36" s="202">
        <v>2</v>
      </c>
      <c r="F36" s="154">
        <v>8.3333333333333329E-2</v>
      </c>
      <c r="G36" s="202">
        <v>10</v>
      </c>
      <c r="H36" s="154">
        <v>0.41666666666666669</v>
      </c>
      <c r="I36" s="202">
        <v>11</v>
      </c>
      <c r="J36" s="154">
        <v>0.45833333333333331</v>
      </c>
      <c r="K36" s="202">
        <v>1</v>
      </c>
      <c r="L36" s="154">
        <v>4.1666666666666664E-2</v>
      </c>
      <c r="M36" s="92">
        <v>3.4583333333333335</v>
      </c>
      <c r="N36" s="203">
        <v>0.5</v>
      </c>
      <c r="O36" s="204">
        <v>0.91666666666666663</v>
      </c>
      <c r="P36" s="439"/>
      <c r="Q36" s="247">
        <v>19.100000000000001</v>
      </c>
    </row>
    <row r="37" spans="1:17">
      <c r="A37" s="201" t="s">
        <v>134</v>
      </c>
      <c r="B37" s="202">
        <v>19</v>
      </c>
      <c r="C37" s="93">
        <v>14.105263157894736</v>
      </c>
      <c r="D37" s="86">
        <v>35</v>
      </c>
      <c r="E37" s="202">
        <v>1</v>
      </c>
      <c r="F37" s="154">
        <v>5.2631578947368418E-2</v>
      </c>
      <c r="G37" s="202">
        <v>9</v>
      </c>
      <c r="H37" s="154">
        <v>0.47368421052631576</v>
      </c>
      <c r="I37" s="202">
        <v>9</v>
      </c>
      <c r="J37" s="154">
        <v>0.47368421052631576</v>
      </c>
      <c r="K37" s="202"/>
      <c r="L37" s="154">
        <v>0</v>
      </c>
      <c r="M37" s="92">
        <v>3.4210526315789473</v>
      </c>
      <c r="N37" s="203">
        <v>0.47368421052631576</v>
      </c>
      <c r="O37" s="204">
        <v>0.94736842105263153</v>
      </c>
      <c r="P37" s="439"/>
      <c r="Q37" s="247">
        <v>19.100000000000001</v>
      </c>
    </row>
    <row r="38" spans="1:17">
      <c r="A38" s="201" t="s">
        <v>131</v>
      </c>
      <c r="B38" s="202">
        <v>22</v>
      </c>
      <c r="C38" s="93">
        <v>13.818181818181818</v>
      </c>
      <c r="D38" s="86">
        <v>36</v>
      </c>
      <c r="E38" s="202">
        <v>2</v>
      </c>
      <c r="F38" s="154">
        <v>9.0909090909090912E-2</v>
      </c>
      <c r="G38" s="202">
        <v>10</v>
      </c>
      <c r="H38" s="154">
        <v>0.45454545454545453</v>
      </c>
      <c r="I38" s="202">
        <v>10</v>
      </c>
      <c r="J38" s="154">
        <v>0.45454545454545453</v>
      </c>
      <c r="K38" s="202"/>
      <c r="L38" s="154">
        <v>0</v>
      </c>
      <c r="M38" s="92">
        <v>3.3636363636363638</v>
      </c>
      <c r="N38" s="203">
        <v>0.45454545454545453</v>
      </c>
      <c r="O38" s="204">
        <v>0.90909090909090906</v>
      </c>
      <c r="P38" s="439"/>
      <c r="Q38" s="247">
        <v>19.100000000000001</v>
      </c>
    </row>
    <row r="39" spans="1:17">
      <c r="A39" s="201" t="s">
        <v>502</v>
      </c>
      <c r="B39" s="202">
        <v>14</v>
      </c>
      <c r="C39" s="93">
        <v>13.285714285714286</v>
      </c>
      <c r="D39" s="86">
        <v>37</v>
      </c>
      <c r="E39" s="202">
        <v>3</v>
      </c>
      <c r="F39" s="154">
        <v>0.21428571428571427</v>
      </c>
      <c r="G39" s="202">
        <v>6</v>
      </c>
      <c r="H39" s="154">
        <v>0.42857142857142855</v>
      </c>
      <c r="I39" s="202">
        <v>3</v>
      </c>
      <c r="J39" s="154">
        <v>0.21428571428571427</v>
      </c>
      <c r="K39" s="202">
        <v>2</v>
      </c>
      <c r="L39" s="154">
        <v>0.14285714285714285</v>
      </c>
      <c r="M39" s="92">
        <v>3.2857142857142856</v>
      </c>
      <c r="N39" s="203">
        <v>0.35714285714285715</v>
      </c>
      <c r="O39" s="204">
        <v>0.7857142857142857</v>
      </c>
      <c r="P39" s="439"/>
      <c r="Q39" s="247">
        <v>19.100000000000001</v>
      </c>
    </row>
    <row r="40" spans="1:17">
      <c r="A40" s="201" t="s">
        <v>140</v>
      </c>
      <c r="B40" s="202">
        <v>12</v>
      </c>
      <c r="C40" s="93">
        <v>12.333333333333334</v>
      </c>
      <c r="D40" s="86">
        <v>38</v>
      </c>
      <c r="E40" s="202">
        <v>2</v>
      </c>
      <c r="F40" s="154">
        <v>0.16666666666666666</v>
      </c>
      <c r="G40" s="202">
        <v>6</v>
      </c>
      <c r="H40" s="154">
        <v>0.5</v>
      </c>
      <c r="I40" s="202">
        <v>4</v>
      </c>
      <c r="J40" s="154">
        <v>0.33333333333333331</v>
      </c>
      <c r="K40" s="202"/>
      <c r="L40" s="154">
        <v>0</v>
      </c>
      <c r="M40" s="92">
        <v>3.1666666666666665</v>
      </c>
      <c r="N40" s="203">
        <v>0.33333333333333331</v>
      </c>
      <c r="O40" s="204">
        <v>0.83333333333333337</v>
      </c>
      <c r="P40" s="439"/>
      <c r="Q40" s="247">
        <v>19.100000000000001</v>
      </c>
    </row>
    <row r="41" spans="1:17" ht="13.5" thickBot="1">
      <c r="A41" s="205" t="s">
        <v>102</v>
      </c>
      <c r="B41" s="206">
        <v>12</v>
      </c>
      <c r="C41" s="207">
        <v>3.9166666666666665</v>
      </c>
      <c r="D41" s="208">
        <v>39</v>
      </c>
      <c r="E41" s="206">
        <v>11</v>
      </c>
      <c r="F41" s="161">
        <v>0.91666666666666663</v>
      </c>
      <c r="G41" s="206">
        <v>1</v>
      </c>
      <c r="H41" s="161">
        <v>8.3333333333333329E-2</v>
      </c>
      <c r="I41" s="206"/>
      <c r="J41" s="161">
        <v>0</v>
      </c>
      <c r="K41" s="206"/>
      <c r="L41" s="161">
        <v>0</v>
      </c>
      <c r="M41" s="209">
        <v>2.0833333333333335</v>
      </c>
      <c r="N41" s="210">
        <v>0</v>
      </c>
      <c r="O41" s="211">
        <v>8.3333333333333329E-2</v>
      </c>
      <c r="P41" s="439"/>
      <c r="Q41" s="247">
        <v>19.100000000000001</v>
      </c>
    </row>
    <row r="42" spans="1:17" ht="42" thickTop="1">
      <c r="A42" s="212" t="s">
        <v>5</v>
      </c>
      <c r="B42" s="213">
        <v>1487</v>
      </c>
      <c r="C42" s="214">
        <v>18.88</v>
      </c>
      <c r="D42" s="215"/>
      <c r="E42" s="216">
        <v>63</v>
      </c>
      <c r="F42" s="215">
        <v>4.2367182246133152E-2</v>
      </c>
      <c r="G42" s="213">
        <v>272</v>
      </c>
      <c r="H42" s="215">
        <v>0.18291862811028917</v>
      </c>
      <c r="I42" s="213">
        <v>671</v>
      </c>
      <c r="J42" s="215">
        <v>0.45124411566913247</v>
      </c>
      <c r="K42" s="213">
        <v>481</v>
      </c>
      <c r="L42" s="215">
        <v>0.32347007397444522</v>
      </c>
      <c r="M42" s="217">
        <v>4.0537995965030262</v>
      </c>
      <c r="N42" s="218">
        <v>0.77471418964357763</v>
      </c>
      <c r="O42" s="218">
        <v>0.95763281775386688</v>
      </c>
      <c r="P42" s="439"/>
    </row>
    <row r="43" spans="1:17" ht="30">
      <c r="A43" s="219" t="s">
        <v>40</v>
      </c>
      <c r="B43" s="216">
        <v>1499</v>
      </c>
      <c r="C43" s="93">
        <v>18.760000000000002</v>
      </c>
      <c r="D43" s="220"/>
      <c r="E43" s="216">
        <v>74</v>
      </c>
      <c r="F43" s="215">
        <v>4.9366244162775186E-2</v>
      </c>
      <c r="G43" s="216">
        <v>273</v>
      </c>
      <c r="H43" s="215">
        <v>0.18212141427618411</v>
      </c>
      <c r="I43" s="216">
        <v>671</v>
      </c>
      <c r="J43" s="215">
        <v>0.44763175450300202</v>
      </c>
      <c r="K43" s="216">
        <v>481</v>
      </c>
      <c r="L43" s="215">
        <v>0.32088058705803868</v>
      </c>
      <c r="M43" s="217">
        <v>4.0380253502334886</v>
      </c>
      <c r="N43" s="218">
        <v>0.76851234156104065</v>
      </c>
      <c r="O43" s="218">
        <v>0.95063375583722487</v>
      </c>
      <c r="P43" s="440"/>
    </row>
    <row r="69" spans="1:4">
      <c r="A69" s="89"/>
      <c r="B69" s="88"/>
      <c r="C69" s="88"/>
      <c r="D69" s="88"/>
    </row>
    <row r="71" spans="1:4">
      <c r="C71" s="82" t="s">
        <v>285</v>
      </c>
    </row>
  </sheetData>
  <mergeCells count="1">
    <mergeCell ref="P3:P43"/>
  </mergeCells>
  <printOptions horizontalCentered="1"/>
  <pageMargins left="0.59055118110236227" right="0" top="0.39370078740157483" bottom="0" header="0.51181102362204722" footer="0.51181102362204722"/>
  <pageSetup paperSize="9" scale="58" orientation="landscape" r:id="rId1"/>
  <headerFooter alignWithMargins="0">
    <oddHeader>&amp;R&amp;A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53"/>
  <sheetViews>
    <sheetView topLeftCell="A19" zoomScale="91" zoomScaleNormal="91" workbookViewId="0">
      <selection activeCell="C38" sqref="C38"/>
    </sheetView>
  </sheetViews>
  <sheetFormatPr defaultRowHeight="12.75"/>
  <cols>
    <col min="1" max="1" width="14.85546875" style="17" customWidth="1"/>
    <col min="2" max="5" width="20.7109375" style="17" customWidth="1"/>
    <col min="6" max="6" width="8.7109375" style="17" customWidth="1"/>
    <col min="7" max="7" width="9" style="17" customWidth="1"/>
    <col min="8" max="11" width="20.7109375" style="17" customWidth="1"/>
    <col min="12" max="12" width="21.28515625" style="17" customWidth="1"/>
    <col min="13" max="13" width="12.42578125" style="17" customWidth="1"/>
    <col min="14" max="14" width="11.140625" style="17" customWidth="1"/>
    <col min="15" max="22" width="12.7109375" style="17" bestFit="1" customWidth="1"/>
    <col min="23" max="23" width="12" style="17" bestFit="1" customWidth="1"/>
    <col min="24" max="16384" width="9.140625" style="17"/>
  </cols>
  <sheetData>
    <row r="1" spans="1:11" ht="37.5" customHeight="1">
      <c r="A1" s="441" t="s">
        <v>283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5">
      <c r="A2" s="65" t="s">
        <v>43</v>
      </c>
      <c r="B2" s="78"/>
      <c r="C2" s="78"/>
      <c r="D2" s="78"/>
      <c r="E2" s="64"/>
      <c r="G2" s="65" t="s">
        <v>49</v>
      </c>
      <c r="H2" s="65"/>
      <c r="I2" s="64"/>
      <c r="J2" s="64"/>
      <c r="K2" s="64"/>
    </row>
    <row r="3" spans="1:11" ht="26.25" thickBot="1">
      <c r="A3" s="197"/>
      <c r="B3" s="180" t="s">
        <v>79</v>
      </c>
      <c r="C3" s="180" t="s">
        <v>23</v>
      </c>
      <c r="D3" s="180" t="s">
        <v>22</v>
      </c>
      <c r="E3" s="180" t="s">
        <v>80</v>
      </c>
      <c r="G3" s="197"/>
      <c r="H3" s="180" t="s">
        <v>79</v>
      </c>
      <c r="I3" s="180" t="s">
        <v>23</v>
      </c>
      <c r="J3" s="180" t="s">
        <v>22</v>
      </c>
      <c r="K3" s="180" t="s">
        <v>80</v>
      </c>
    </row>
    <row r="4" spans="1:11" ht="29.25" thickTop="1">
      <c r="A4" s="200" t="s">
        <v>282</v>
      </c>
      <c r="B4" s="148">
        <v>19.100000000000001</v>
      </c>
      <c r="C4" s="148">
        <v>18.3</v>
      </c>
      <c r="D4" s="148">
        <v>18.8</v>
      </c>
      <c r="E4" s="148">
        <v>19.100000000000001</v>
      </c>
      <c r="G4" s="198">
        <v>2011</v>
      </c>
      <c r="H4" s="148">
        <v>4.07</v>
      </c>
      <c r="I4" s="148">
        <v>3.99</v>
      </c>
      <c r="J4" s="148">
        <v>4.04</v>
      </c>
      <c r="K4" s="148">
        <v>4.0999999999999996</v>
      </c>
    </row>
    <row r="5" spans="1:11" ht="28.5">
      <c r="A5" s="200" t="s">
        <v>182</v>
      </c>
      <c r="B5" s="148">
        <v>15.1</v>
      </c>
      <c r="C5" s="148">
        <v>13.3</v>
      </c>
      <c r="D5" s="148">
        <v>14.3</v>
      </c>
      <c r="E5" s="148">
        <v>14.9</v>
      </c>
      <c r="G5" s="198">
        <v>2010</v>
      </c>
      <c r="H5" s="148">
        <v>3.6</v>
      </c>
      <c r="I5" s="148">
        <v>3.36</v>
      </c>
      <c r="J5" s="148">
        <v>3.49</v>
      </c>
      <c r="K5" s="148">
        <v>3.6</v>
      </c>
    </row>
    <row r="6" spans="1:11" ht="28.5">
      <c r="A6" s="200" t="s">
        <v>183</v>
      </c>
      <c r="B6" s="148">
        <v>9.5</v>
      </c>
      <c r="C6" s="148">
        <v>7.7</v>
      </c>
      <c r="D6" s="148">
        <v>8.6</v>
      </c>
      <c r="E6" s="148">
        <v>10.3</v>
      </c>
      <c r="G6" s="198">
        <v>2009</v>
      </c>
      <c r="H6" s="148">
        <v>3.5</v>
      </c>
      <c r="I6" s="148">
        <v>3.26</v>
      </c>
      <c r="J6" s="148">
        <v>3.41</v>
      </c>
      <c r="K6" s="148">
        <v>3.7</v>
      </c>
    </row>
    <row r="7" spans="1:11" ht="28.5">
      <c r="A7" s="200" t="s">
        <v>184</v>
      </c>
      <c r="B7" s="148">
        <v>8.8000000000000007</v>
      </c>
      <c r="C7" s="148">
        <v>7.7</v>
      </c>
      <c r="D7" s="148">
        <v>8.39</v>
      </c>
      <c r="E7" s="148">
        <v>9</v>
      </c>
      <c r="G7" s="198">
        <v>2008</v>
      </c>
      <c r="H7" s="148">
        <v>3.4</v>
      </c>
      <c r="I7" s="148">
        <v>3.2</v>
      </c>
      <c r="J7" s="148">
        <v>3.4</v>
      </c>
      <c r="K7" s="148">
        <v>3.4</v>
      </c>
    </row>
    <row r="8" spans="1:11" ht="14.25">
      <c r="A8" s="200">
        <v>2007</v>
      </c>
      <c r="B8" s="148">
        <v>11.5</v>
      </c>
      <c r="C8" s="148">
        <v>7.7</v>
      </c>
      <c r="D8" s="148">
        <v>9.6</v>
      </c>
      <c r="E8" s="148"/>
      <c r="G8" s="198">
        <v>2007</v>
      </c>
      <c r="H8" s="148"/>
      <c r="I8" s="148"/>
      <c r="J8" s="148"/>
      <c r="K8" s="148"/>
    </row>
    <row r="9" spans="1:11">
      <c r="A9" s="78"/>
      <c r="G9" s="78"/>
    </row>
    <row r="11" spans="1:11" ht="15">
      <c r="A11" s="65" t="s">
        <v>43</v>
      </c>
      <c r="B11" s="65"/>
      <c r="C11" s="64"/>
      <c r="D11" s="64"/>
      <c r="E11" s="64"/>
    </row>
    <row r="12" spans="1:11" ht="15.75" thickBot="1">
      <c r="A12" s="62"/>
      <c r="B12" s="66" t="s">
        <v>282</v>
      </c>
      <c r="C12" s="66" t="s">
        <v>182</v>
      </c>
      <c r="D12" s="66" t="s">
        <v>183</v>
      </c>
      <c r="E12" s="66">
        <v>2007</v>
      </c>
    </row>
    <row r="13" spans="1:11" ht="29.25" thickTop="1">
      <c r="A13" s="19" t="s">
        <v>79</v>
      </c>
      <c r="B13" s="79">
        <v>0.56000000000000005</v>
      </c>
      <c r="C13" s="79">
        <v>0.47</v>
      </c>
      <c r="D13" s="79">
        <v>0.32</v>
      </c>
      <c r="E13" s="32"/>
    </row>
    <row r="14" spans="1:11" ht="14.25">
      <c r="A14" s="19" t="s">
        <v>23</v>
      </c>
      <c r="B14" s="79">
        <v>0.53900000000000003</v>
      </c>
      <c r="C14" s="79">
        <v>0.42</v>
      </c>
      <c r="D14" s="79">
        <v>0.26</v>
      </c>
      <c r="E14" s="32"/>
    </row>
    <row r="15" spans="1:11" ht="29.25" thickBot="1">
      <c r="A15" s="20" t="s">
        <v>22</v>
      </c>
      <c r="B15" s="80">
        <v>0.55200000000000005</v>
      </c>
      <c r="C15" s="80">
        <v>0.44769999999999999</v>
      </c>
      <c r="D15" s="80">
        <v>0.28999999999999998</v>
      </c>
      <c r="E15" s="33"/>
    </row>
    <row r="16" spans="1:11" ht="29.25" thickBot="1">
      <c r="A16" s="20" t="s">
        <v>80</v>
      </c>
      <c r="B16" s="21"/>
      <c r="C16" s="21"/>
      <c r="D16" s="21"/>
      <c r="E16" s="21"/>
    </row>
    <row r="25" spans="1:11" ht="37.5" customHeight="1">
      <c r="A25" s="441" t="s">
        <v>284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</row>
    <row r="26" spans="1:11" ht="15">
      <c r="A26" s="63" t="s">
        <v>82</v>
      </c>
      <c r="B26" s="65"/>
      <c r="C26" s="64"/>
      <c r="D26" s="64"/>
      <c r="E26" s="64"/>
      <c r="G26" s="63" t="s">
        <v>81</v>
      </c>
      <c r="H26" s="65"/>
      <c r="I26" s="64"/>
      <c r="J26" s="64"/>
      <c r="K26" s="64"/>
    </row>
    <row r="27" spans="1:11" ht="26.25" thickBot="1">
      <c r="A27" s="197"/>
      <c r="B27" s="180" t="s">
        <v>79</v>
      </c>
      <c r="C27" s="180" t="s">
        <v>23</v>
      </c>
      <c r="D27" s="180" t="s">
        <v>22</v>
      </c>
      <c r="E27" s="180" t="s">
        <v>80</v>
      </c>
      <c r="G27" s="197"/>
      <c r="H27" s="180" t="s">
        <v>79</v>
      </c>
      <c r="I27" s="180" t="s">
        <v>23</v>
      </c>
      <c r="J27" s="180" t="s">
        <v>22</v>
      </c>
      <c r="K27" s="180" t="s">
        <v>80</v>
      </c>
    </row>
    <row r="28" spans="1:11" ht="15" thickTop="1">
      <c r="A28" s="198">
        <v>2011</v>
      </c>
      <c r="B28" s="199">
        <v>0.78400000000000003</v>
      </c>
      <c r="C28" s="199">
        <v>0.747</v>
      </c>
      <c r="D28" s="199">
        <v>0.76900000000000002</v>
      </c>
      <c r="E28" s="199">
        <v>0.76500000000000001</v>
      </c>
      <c r="G28" s="179">
        <v>2011</v>
      </c>
      <c r="H28" s="199">
        <v>0.94420000000000004</v>
      </c>
      <c r="I28" s="199">
        <v>0.96</v>
      </c>
      <c r="J28" s="199">
        <v>0.95099999999999996</v>
      </c>
      <c r="K28" s="199">
        <v>0.94599999999999995</v>
      </c>
    </row>
    <row r="29" spans="1:11" ht="14.25">
      <c r="A29" s="198">
        <v>2010</v>
      </c>
      <c r="B29" s="199">
        <v>0.51</v>
      </c>
      <c r="C29" s="199">
        <v>0.36499999999999999</v>
      </c>
      <c r="D29" s="199">
        <v>0.44500000000000001</v>
      </c>
      <c r="E29" s="199">
        <v>0.48699999999999999</v>
      </c>
      <c r="G29" s="179">
        <v>2010</v>
      </c>
      <c r="H29" s="199">
        <v>0.92</v>
      </c>
      <c r="I29" s="199">
        <v>0.91500000000000004</v>
      </c>
      <c r="J29" s="199">
        <v>0.91800000000000004</v>
      </c>
      <c r="K29" s="199">
        <v>0.89800000000000002</v>
      </c>
    </row>
    <row r="30" spans="1:11" ht="14.25">
      <c r="A30" s="198">
        <v>2009</v>
      </c>
      <c r="B30" s="199">
        <v>0.54200000000000004</v>
      </c>
      <c r="C30" s="199">
        <v>0.40360000000000001</v>
      </c>
      <c r="D30" s="199">
        <v>0.47699999999999998</v>
      </c>
      <c r="E30" s="199">
        <v>0.60799999999999998</v>
      </c>
      <c r="G30" s="179">
        <v>2009</v>
      </c>
      <c r="H30" s="199">
        <v>0.81899999999999995</v>
      </c>
      <c r="I30" s="199">
        <v>0.77932960893854752</v>
      </c>
      <c r="J30" s="199">
        <v>0.8</v>
      </c>
      <c r="K30" s="199">
        <v>0.86799999999999999</v>
      </c>
    </row>
    <row r="31" spans="1:11" ht="14.25">
      <c r="A31" s="198">
        <v>2008</v>
      </c>
      <c r="B31" s="199">
        <v>0.4697142857142857</v>
      </c>
      <c r="C31" s="199">
        <v>0.36299999999999999</v>
      </c>
      <c r="D31" s="199">
        <v>0.42949999999999999</v>
      </c>
      <c r="E31" s="199">
        <v>0.45500000000000002</v>
      </c>
      <c r="G31" s="179">
        <v>2008</v>
      </c>
      <c r="H31" s="199">
        <v>0.82514285714285718</v>
      </c>
      <c r="I31" s="199">
        <v>0.76</v>
      </c>
      <c r="J31" s="199">
        <v>0.80100000000000005</v>
      </c>
      <c r="K31" s="199">
        <v>0.79500000000000004</v>
      </c>
    </row>
    <row r="32" spans="1:11" ht="14.25">
      <c r="A32" s="198">
        <v>2007</v>
      </c>
      <c r="B32" s="199">
        <v>0.64100000000000001</v>
      </c>
      <c r="C32" s="199">
        <v>0.47</v>
      </c>
      <c r="D32" s="199">
        <v>0.56999999999999995</v>
      </c>
      <c r="E32" s="199"/>
      <c r="G32" s="179">
        <v>2007</v>
      </c>
      <c r="H32" s="199">
        <v>0.92200000000000004</v>
      </c>
      <c r="I32" s="199">
        <v>0.76400000000000001</v>
      </c>
      <c r="J32" s="199">
        <v>0.85599999999999998</v>
      </c>
      <c r="K32" s="199"/>
    </row>
    <row r="46" spans="1:15">
      <c r="B46" s="39"/>
      <c r="C46" s="39"/>
      <c r="E46" s="39"/>
      <c r="G46" s="39"/>
      <c r="I46" s="39"/>
      <c r="K46" s="39"/>
      <c r="M46" s="39"/>
      <c r="N46" s="39"/>
      <c r="O46" s="39"/>
    </row>
    <row r="48" spans="1:15">
      <c r="A48" s="18"/>
      <c r="B48" s="18"/>
      <c r="C48" s="18"/>
      <c r="D48" s="18"/>
      <c r="E48" s="18"/>
    </row>
    <row r="50" spans="2:5">
      <c r="B50" s="145"/>
      <c r="C50" s="145"/>
      <c r="D50" s="145"/>
      <c r="E50" s="145"/>
    </row>
    <row r="51" spans="2:5">
      <c r="B51" s="145"/>
      <c r="C51" s="145"/>
      <c r="D51" s="145"/>
      <c r="E51" s="145"/>
    </row>
    <row r="52" spans="2:5">
      <c r="B52" s="145"/>
      <c r="C52" s="145"/>
      <c r="D52" s="145"/>
      <c r="E52" s="145"/>
    </row>
    <row r="53" spans="2:5">
      <c r="B53" s="145"/>
      <c r="C53" s="145"/>
      <c r="D53" s="145"/>
      <c r="E53" s="145"/>
    </row>
  </sheetData>
  <mergeCells count="2">
    <mergeCell ref="A1:K1"/>
    <mergeCell ref="A25:K25"/>
  </mergeCells>
  <pageMargins left="0.59055118110236227" right="0" top="0.59055118110236227" bottom="0" header="0.43307086614173229" footer="0.51181102362204722"/>
  <pageSetup paperSize="9" scale="67" orientation="landscape" horizontalDpi="4294967294" r:id="rId1"/>
  <headerFooter alignWithMargins="0">
    <oddHeader>&amp;R&amp;9&amp;A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7"/>
  <sheetViews>
    <sheetView topLeftCell="A7" zoomScale="75" zoomScaleNormal="75" zoomScaleSheetLayoutView="62" workbookViewId="0">
      <selection activeCell="C38" sqref="C38"/>
    </sheetView>
  </sheetViews>
  <sheetFormatPr defaultColWidth="19.5703125" defaultRowHeight="12.75"/>
  <cols>
    <col min="1" max="1" width="10.85546875" customWidth="1"/>
    <col min="2" max="2" width="19.28515625" customWidth="1"/>
    <col min="3" max="3" width="14" customWidth="1"/>
    <col min="4" max="4" width="51.7109375" customWidth="1"/>
    <col min="5" max="6" width="17.140625" customWidth="1"/>
    <col min="7" max="7" width="3.7109375" customWidth="1"/>
  </cols>
  <sheetData>
    <row r="1" spans="1:14" ht="44.25" customHeight="1">
      <c r="A1" s="444" t="s">
        <v>370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22"/>
      <c r="N1" s="22"/>
    </row>
    <row r="2" spans="1:14" ht="77.25" customHeight="1">
      <c r="A2" s="445" t="s">
        <v>405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182"/>
      <c r="N2" s="182"/>
    </row>
    <row r="4" spans="1:14" ht="25.5">
      <c r="A4" s="248" t="s">
        <v>336</v>
      </c>
      <c r="B4" s="248"/>
      <c r="C4" s="248" t="s">
        <v>201</v>
      </c>
      <c r="D4" s="248" t="s">
        <v>337</v>
      </c>
      <c r="E4" s="248" t="s">
        <v>203</v>
      </c>
      <c r="F4" s="248" t="s">
        <v>338</v>
      </c>
    </row>
    <row r="5" spans="1:14" ht="31.5" customHeight="1">
      <c r="A5" s="374">
        <v>1</v>
      </c>
      <c r="B5" s="374" t="s">
        <v>214</v>
      </c>
      <c r="C5" s="375">
        <v>1</v>
      </c>
      <c r="D5" s="376" t="s">
        <v>339</v>
      </c>
      <c r="E5" s="374">
        <v>1382</v>
      </c>
      <c r="F5" s="377">
        <v>0.92194796531020684</v>
      </c>
    </row>
    <row r="6" spans="1:14" ht="31.5" customHeight="1">
      <c r="A6" s="374">
        <v>2</v>
      </c>
      <c r="B6" s="374" t="s">
        <v>216</v>
      </c>
      <c r="C6" s="375">
        <v>1</v>
      </c>
      <c r="D6" s="376" t="s">
        <v>340</v>
      </c>
      <c r="E6" s="374">
        <v>1306</v>
      </c>
      <c r="F6" s="377">
        <v>0.87124749833222148</v>
      </c>
    </row>
    <row r="7" spans="1:14" ht="31.5" customHeight="1">
      <c r="A7" s="374">
        <v>3</v>
      </c>
      <c r="B7" s="374" t="s">
        <v>218</v>
      </c>
      <c r="C7" s="375">
        <v>1</v>
      </c>
      <c r="D7" s="376" t="s">
        <v>341</v>
      </c>
      <c r="E7" s="374">
        <v>1396</v>
      </c>
      <c r="F7" s="377">
        <v>0.93128752501667778</v>
      </c>
    </row>
    <row r="8" spans="1:14" ht="31.5" customHeight="1">
      <c r="A8" s="374">
        <v>4</v>
      </c>
      <c r="B8" s="374" t="s">
        <v>220</v>
      </c>
      <c r="C8" s="375">
        <v>1</v>
      </c>
      <c r="D8" s="376" t="s">
        <v>342</v>
      </c>
      <c r="E8" s="374">
        <v>1292</v>
      </c>
      <c r="F8" s="377">
        <v>0.86190793862575055</v>
      </c>
    </row>
    <row r="9" spans="1:14" ht="31.5" customHeight="1">
      <c r="A9" s="374">
        <v>5</v>
      </c>
      <c r="B9" s="374" t="s">
        <v>222</v>
      </c>
      <c r="C9" s="375">
        <v>1</v>
      </c>
      <c r="D9" s="376" t="s">
        <v>343</v>
      </c>
      <c r="E9" s="374">
        <v>999</v>
      </c>
      <c r="F9" s="377">
        <v>0.66644429619746492</v>
      </c>
    </row>
    <row r="10" spans="1:14" ht="31.5" customHeight="1">
      <c r="A10" s="374">
        <v>6</v>
      </c>
      <c r="B10" s="374" t="s">
        <v>344</v>
      </c>
      <c r="C10" s="375">
        <v>1</v>
      </c>
      <c r="D10" s="376" t="s">
        <v>345</v>
      </c>
      <c r="E10" s="374">
        <v>1200</v>
      </c>
      <c r="F10" s="377">
        <v>0.80053368912608402</v>
      </c>
    </row>
    <row r="11" spans="1:14" ht="31.5" customHeight="1">
      <c r="A11" s="374">
        <v>7</v>
      </c>
      <c r="B11" s="374" t="s">
        <v>224</v>
      </c>
      <c r="C11" s="375">
        <v>1</v>
      </c>
      <c r="D11" s="376" t="s">
        <v>346</v>
      </c>
      <c r="E11" s="374">
        <v>1237</v>
      </c>
      <c r="F11" s="377">
        <v>0.8252168112074717</v>
      </c>
    </row>
    <row r="12" spans="1:14" ht="31.5" customHeight="1">
      <c r="A12" s="374">
        <v>8</v>
      </c>
      <c r="B12" s="374" t="s">
        <v>347</v>
      </c>
      <c r="C12" s="375">
        <v>1</v>
      </c>
      <c r="D12" s="376" t="s">
        <v>348</v>
      </c>
      <c r="E12" s="374">
        <v>1316</v>
      </c>
      <c r="F12" s="377">
        <v>0.87791861240827218</v>
      </c>
    </row>
    <row r="13" spans="1:14" ht="31.5" customHeight="1">
      <c r="A13" s="374">
        <v>9</v>
      </c>
      <c r="B13" s="374" t="s">
        <v>226</v>
      </c>
      <c r="C13" s="375">
        <v>1</v>
      </c>
      <c r="D13" s="376" t="s">
        <v>349</v>
      </c>
      <c r="E13" s="374">
        <v>1266</v>
      </c>
      <c r="F13" s="377">
        <v>0.84456304202801868</v>
      </c>
    </row>
    <row r="14" spans="1:14" ht="31.5" customHeight="1">
      <c r="A14" s="374">
        <v>10</v>
      </c>
      <c r="B14" s="374" t="s">
        <v>228</v>
      </c>
      <c r="C14" s="375">
        <v>1</v>
      </c>
      <c r="D14" s="376" t="s">
        <v>350</v>
      </c>
      <c r="E14" s="374">
        <v>1130</v>
      </c>
      <c r="F14" s="377">
        <v>0.75383589059372913</v>
      </c>
    </row>
    <row r="15" spans="1:14" ht="31.5" customHeight="1">
      <c r="A15" s="374">
        <v>11</v>
      </c>
      <c r="B15" s="374" t="s">
        <v>351</v>
      </c>
      <c r="C15" s="375">
        <v>1</v>
      </c>
      <c r="D15" s="376" t="s">
        <v>352</v>
      </c>
      <c r="E15" s="374">
        <v>1056</v>
      </c>
      <c r="F15" s="377">
        <v>0.704469646430954</v>
      </c>
      <c r="H15" s="443" t="s">
        <v>406</v>
      </c>
      <c r="I15" s="443"/>
      <c r="J15" s="443"/>
      <c r="K15" s="443"/>
      <c r="L15" s="443"/>
    </row>
    <row r="16" spans="1:14" ht="31.5" customHeight="1">
      <c r="A16" s="374">
        <v>12</v>
      </c>
      <c r="B16" s="374" t="s">
        <v>231</v>
      </c>
      <c r="C16" s="375">
        <v>1</v>
      </c>
      <c r="D16" s="376" t="s">
        <v>353</v>
      </c>
      <c r="E16" s="374">
        <v>995</v>
      </c>
      <c r="F16" s="377">
        <v>0.66377585056704469</v>
      </c>
      <c r="H16" s="443"/>
      <c r="I16" s="443"/>
      <c r="J16" s="443"/>
      <c r="K16" s="443"/>
      <c r="L16" s="443"/>
    </row>
    <row r="17" spans="1:13" ht="31.5" customHeight="1">
      <c r="A17" s="374">
        <v>13</v>
      </c>
      <c r="B17" s="374" t="s">
        <v>233</v>
      </c>
      <c r="C17" s="375">
        <v>1</v>
      </c>
      <c r="D17" s="376" t="s">
        <v>354</v>
      </c>
      <c r="E17" s="374">
        <v>1205</v>
      </c>
      <c r="F17" s="377">
        <v>0.80386924616410937</v>
      </c>
      <c r="M17" s="301"/>
    </row>
    <row r="18" spans="1:13" ht="31.5" customHeight="1">
      <c r="A18" s="374">
        <v>14</v>
      </c>
      <c r="B18" s="374" t="s">
        <v>355</v>
      </c>
      <c r="C18" s="375">
        <v>1</v>
      </c>
      <c r="D18" s="376" t="s">
        <v>356</v>
      </c>
      <c r="E18" s="374">
        <v>1342</v>
      </c>
      <c r="F18" s="377">
        <v>0.89526350900600404</v>
      </c>
      <c r="H18" s="449" t="s">
        <v>407</v>
      </c>
      <c r="I18" s="449"/>
      <c r="J18" s="449"/>
      <c r="K18" s="449"/>
      <c r="L18" s="449"/>
      <c r="M18" s="301"/>
    </row>
    <row r="19" spans="1:13" ht="31.5" customHeight="1">
      <c r="A19" s="374">
        <v>15</v>
      </c>
      <c r="B19" s="374" t="s">
        <v>357</v>
      </c>
      <c r="C19" s="375">
        <v>1</v>
      </c>
      <c r="D19" s="376" t="s">
        <v>358</v>
      </c>
      <c r="E19" s="374">
        <v>1088</v>
      </c>
      <c r="F19" s="377">
        <v>0.72581721147431622</v>
      </c>
      <c r="H19" s="301"/>
      <c r="I19" s="301"/>
      <c r="J19" s="301"/>
      <c r="K19" s="301"/>
      <c r="L19" s="301"/>
      <c r="M19" s="301"/>
    </row>
    <row r="20" spans="1:13" ht="31.5" customHeight="1">
      <c r="A20" s="374">
        <v>16</v>
      </c>
      <c r="B20" s="374" t="s">
        <v>235</v>
      </c>
      <c r="C20" s="375">
        <v>1</v>
      </c>
      <c r="D20" s="376" t="s">
        <v>359</v>
      </c>
      <c r="E20" s="374">
        <v>1280</v>
      </c>
      <c r="F20" s="377">
        <v>0.85390260173448962</v>
      </c>
      <c r="H20" s="302" t="s">
        <v>251</v>
      </c>
      <c r="I20" s="302" t="s">
        <v>252</v>
      </c>
      <c r="J20" s="302" t="s">
        <v>253</v>
      </c>
      <c r="K20" s="302" t="s">
        <v>254</v>
      </c>
      <c r="L20" s="302" t="s">
        <v>255</v>
      </c>
      <c r="M20" s="301"/>
    </row>
    <row r="21" spans="1:13" ht="31.5" customHeight="1">
      <c r="A21" s="374">
        <v>17</v>
      </c>
      <c r="B21" s="374" t="s">
        <v>237</v>
      </c>
      <c r="C21" s="375">
        <v>1</v>
      </c>
      <c r="D21" s="376" t="s">
        <v>360</v>
      </c>
      <c r="E21" s="374">
        <v>1256</v>
      </c>
      <c r="F21" s="377">
        <v>0.83789192795196799</v>
      </c>
      <c r="H21" s="446" t="s">
        <v>258</v>
      </c>
      <c r="I21" s="450" t="s">
        <v>408</v>
      </c>
      <c r="J21" s="453" t="s">
        <v>409</v>
      </c>
      <c r="K21" s="454"/>
      <c r="L21" s="455"/>
      <c r="M21" s="301"/>
    </row>
    <row r="22" spans="1:13" ht="31.5" customHeight="1">
      <c r="A22" s="374">
        <v>18</v>
      </c>
      <c r="B22" s="374" t="s">
        <v>238</v>
      </c>
      <c r="C22" s="375">
        <v>1</v>
      </c>
      <c r="D22" s="376" t="s">
        <v>361</v>
      </c>
      <c r="E22" s="374">
        <v>1298</v>
      </c>
      <c r="F22" s="377">
        <v>0.8659106070713809</v>
      </c>
      <c r="H22" s="447"/>
      <c r="I22" s="451"/>
      <c r="J22" s="450" t="s">
        <v>410</v>
      </c>
      <c r="K22" s="450" t="s">
        <v>411</v>
      </c>
      <c r="L22" s="450" t="s">
        <v>412</v>
      </c>
      <c r="M22" s="301"/>
    </row>
    <row r="23" spans="1:13" ht="31.5" customHeight="1">
      <c r="A23" s="374">
        <v>19</v>
      </c>
      <c r="B23" s="374" t="s">
        <v>205</v>
      </c>
      <c r="C23" s="375">
        <v>2</v>
      </c>
      <c r="D23" s="376" t="s">
        <v>362</v>
      </c>
      <c r="E23" s="374">
        <v>783</v>
      </c>
      <c r="F23" s="377">
        <v>0.52234823215476989</v>
      </c>
      <c r="H23" s="447"/>
      <c r="I23" s="451"/>
      <c r="J23" s="451"/>
      <c r="K23" s="451"/>
      <c r="L23" s="451"/>
      <c r="M23" s="301"/>
    </row>
    <row r="24" spans="1:13" ht="31.5" customHeight="1">
      <c r="A24" s="374">
        <v>20</v>
      </c>
      <c r="B24" s="374" t="s">
        <v>247</v>
      </c>
      <c r="C24" s="375">
        <v>3</v>
      </c>
      <c r="D24" s="376" t="s">
        <v>363</v>
      </c>
      <c r="E24" s="374">
        <v>463</v>
      </c>
      <c r="F24" s="377">
        <v>0.30887258172114745</v>
      </c>
      <c r="H24" s="448"/>
      <c r="I24" s="452"/>
      <c r="J24" s="452"/>
      <c r="K24" s="452"/>
      <c r="L24" s="452"/>
      <c r="M24" s="301"/>
    </row>
    <row r="25" spans="1:13" ht="31.5" customHeight="1">
      <c r="A25" s="374">
        <v>21</v>
      </c>
      <c r="B25" s="374" t="s">
        <v>364</v>
      </c>
      <c r="C25" s="375">
        <v>3</v>
      </c>
      <c r="D25" s="376" t="s">
        <v>365</v>
      </c>
      <c r="E25" s="374">
        <v>308</v>
      </c>
      <c r="F25" s="377">
        <v>0.20547031354236159</v>
      </c>
      <c r="M25" s="301"/>
    </row>
    <row r="26" spans="1:13" ht="31.5" customHeight="1">
      <c r="A26" s="374">
        <v>22</v>
      </c>
      <c r="B26" s="374" t="s">
        <v>366</v>
      </c>
      <c r="C26" s="378">
        <v>4</v>
      </c>
      <c r="D26" s="376" t="s">
        <v>367</v>
      </c>
      <c r="E26" s="374">
        <v>55</v>
      </c>
      <c r="F26" s="377">
        <v>3.6691127418278853E-2</v>
      </c>
      <c r="H26" s="442" t="s">
        <v>433</v>
      </c>
      <c r="I26" s="442"/>
      <c r="J26" s="442"/>
      <c r="K26" s="442"/>
      <c r="L26" s="442"/>
      <c r="M26" s="301"/>
    </row>
    <row r="27" spans="1:13" ht="31.5" customHeight="1">
      <c r="A27" s="374">
        <v>23</v>
      </c>
      <c r="B27" s="374" t="s">
        <v>368</v>
      </c>
      <c r="C27" s="378">
        <v>4</v>
      </c>
      <c r="D27" s="376" t="s">
        <v>369</v>
      </c>
      <c r="E27" s="374">
        <v>139</v>
      </c>
      <c r="F27" s="377">
        <v>9.2728485657104731E-2</v>
      </c>
      <c r="H27" s="442"/>
      <c r="I27" s="442"/>
      <c r="J27" s="442"/>
      <c r="K27" s="442"/>
      <c r="L27" s="442"/>
    </row>
  </sheetData>
  <mergeCells count="11">
    <mergeCell ref="H26:L27"/>
    <mergeCell ref="H15:L16"/>
    <mergeCell ref="A1:L1"/>
    <mergeCell ref="A2:L2"/>
    <mergeCell ref="H21:H24"/>
    <mergeCell ref="H18:L18"/>
    <mergeCell ref="L22:L24"/>
    <mergeCell ref="K22:K24"/>
    <mergeCell ref="J22:J24"/>
    <mergeCell ref="J21:L21"/>
    <mergeCell ref="I21:I24"/>
  </mergeCells>
  <pageMargins left="0.59055118110236227" right="0" top="0.59055118110236227" bottom="0" header="0.43307086614173229" footer="0.51181102362204722"/>
  <pageSetup paperSize="9" scale="56" orientation="landscape" r:id="rId1"/>
  <headerFooter alignWithMargins="0">
    <oddHeader>&amp;R&amp;A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70"/>
  <sheetViews>
    <sheetView topLeftCell="A28" zoomScale="80" zoomScaleNormal="80" workbookViewId="0">
      <selection activeCell="C38" sqref="C38"/>
    </sheetView>
  </sheetViews>
  <sheetFormatPr defaultRowHeight="12.75"/>
  <cols>
    <col min="1" max="1" width="27.140625" style="82" customWidth="1"/>
    <col min="2" max="2" width="18.7109375" style="82" customWidth="1"/>
    <col min="3" max="3" width="15.7109375" style="82" customWidth="1"/>
    <col min="4" max="4" width="11.7109375" style="82" customWidth="1"/>
    <col min="5" max="5" width="5" style="82" customWidth="1"/>
    <col min="6" max="6" width="6.7109375" style="82" customWidth="1"/>
    <col min="7" max="7" width="5" style="82" customWidth="1"/>
    <col min="8" max="8" width="6.7109375" style="82" customWidth="1"/>
    <col min="9" max="9" width="5" style="82" customWidth="1"/>
    <col min="10" max="10" width="6.7109375" style="82" customWidth="1"/>
    <col min="11" max="11" width="5" style="82" customWidth="1"/>
    <col min="12" max="12" width="6.5703125" style="82" customWidth="1"/>
    <col min="13" max="15" width="14.7109375" style="82" customWidth="1"/>
    <col min="16" max="16" width="37.7109375" style="82" customWidth="1"/>
    <col min="17" max="17" width="1.42578125" style="82" customWidth="1"/>
    <col min="18" max="18" width="12.7109375" style="82" customWidth="1"/>
    <col min="19" max="26" width="12.7109375" style="82" bestFit="1" customWidth="1"/>
    <col min="27" max="27" width="12" style="82" bestFit="1" customWidth="1"/>
    <col min="28" max="16384" width="9.140625" style="82"/>
  </cols>
  <sheetData>
    <row r="1" spans="1:17">
      <c r="B1" s="149" t="s">
        <v>287</v>
      </c>
      <c r="C1" s="149"/>
    </row>
    <row r="2" spans="1:17" ht="9.75" customHeight="1">
      <c r="B2" s="149"/>
      <c r="C2" s="149"/>
    </row>
    <row r="3" spans="1:17" ht="25.5">
      <c r="A3" s="34" t="s">
        <v>36</v>
      </c>
      <c r="B3" s="34" t="s">
        <v>42</v>
      </c>
      <c r="C3" s="34" t="s">
        <v>43</v>
      </c>
      <c r="D3" s="34" t="s">
        <v>44</v>
      </c>
      <c r="E3" s="34">
        <v>2</v>
      </c>
      <c r="F3" s="34" t="s">
        <v>45</v>
      </c>
      <c r="G3" s="34">
        <v>3</v>
      </c>
      <c r="H3" s="34" t="s">
        <v>46</v>
      </c>
      <c r="I3" s="34">
        <v>4</v>
      </c>
      <c r="J3" s="34" t="s">
        <v>47</v>
      </c>
      <c r="K3" s="34">
        <v>5</v>
      </c>
      <c r="L3" s="34" t="s">
        <v>48</v>
      </c>
      <c r="M3" s="34" t="s">
        <v>49</v>
      </c>
      <c r="N3" s="34" t="s">
        <v>82</v>
      </c>
      <c r="O3" s="34" t="s">
        <v>81</v>
      </c>
      <c r="P3" s="34" t="s">
        <v>50</v>
      </c>
    </row>
    <row r="4" spans="1:17">
      <c r="A4" s="150" t="s">
        <v>24</v>
      </c>
      <c r="B4" s="151">
        <v>67</v>
      </c>
      <c r="C4" s="156">
        <v>37.014925373134325</v>
      </c>
      <c r="D4" s="86">
        <v>1</v>
      </c>
      <c r="E4" s="151"/>
      <c r="F4" s="154">
        <f t="shared" ref="F4:F42" si="0">E4/B4</f>
        <v>0</v>
      </c>
      <c r="G4" s="151"/>
      <c r="H4" s="154">
        <f t="shared" ref="H4:H9" si="1">G4/B4</f>
        <v>0</v>
      </c>
      <c r="I4" s="151">
        <v>26</v>
      </c>
      <c r="J4" s="154">
        <f t="shared" ref="J4:J9" si="2">I4/B4</f>
        <v>0.38805970149253732</v>
      </c>
      <c r="K4" s="151">
        <v>41</v>
      </c>
      <c r="L4" s="154">
        <f t="shared" ref="L4:L9" si="3">K4/B4</f>
        <v>0.61194029850746268</v>
      </c>
      <c r="M4" s="155">
        <v>4.6119402985074629</v>
      </c>
      <c r="N4" s="152">
        <f t="shared" ref="N4:N9" si="4">(I4+K4)/B4</f>
        <v>1</v>
      </c>
      <c r="O4" s="153">
        <v>1</v>
      </c>
      <c r="P4" s="438" t="s">
        <v>500</v>
      </c>
      <c r="Q4" s="87">
        <v>31.9</v>
      </c>
    </row>
    <row r="5" spans="1:17">
      <c r="A5" s="371" t="s">
        <v>34</v>
      </c>
      <c r="B5" s="151">
        <v>51</v>
      </c>
      <c r="C5" s="156">
        <v>35.725490196078432</v>
      </c>
      <c r="D5" s="86">
        <v>2</v>
      </c>
      <c r="E5" s="151"/>
      <c r="F5" s="154">
        <f t="shared" si="0"/>
        <v>0</v>
      </c>
      <c r="G5" s="151">
        <v>2</v>
      </c>
      <c r="H5" s="154">
        <f t="shared" si="1"/>
        <v>3.9215686274509803E-2</v>
      </c>
      <c r="I5" s="151">
        <v>25</v>
      </c>
      <c r="J5" s="154">
        <f t="shared" si="2"/>
        <v>0.49019607843137253</v>
      </c>
      <c r="K5" s="151">
        <v>24</v>
      </c>
      <c r="L5" s="154">
        <f t="shared" si="3"/>
        <v>0.47058823529411764</v>
      </c>
      <c r="M5" s="155">
        <v>4.4313725490196081</v>
      </c>
      <c r="N5" s="152">
        <f t="shared" si="4"/>
        <v>0.96078431372549022</v>
      </c>
      <c r="O5" s="153">
        <v>1</v>
      </c>
      <c r="P5" s="439"/>
      <c r="Q5" s="87">
        <v>31.9</v>
      </c>
    </row>
    <row r="6" spans="1:17">
      <c r="A6" s="150" t="s">
        <v>130</v>
      </c>
      <c r="B6" s="151">
        <v>46</v>
      </c>
      <c r="C6" s="156">
        <v>35.108695652173914</v>
      </c>
      <c r="D6" s="86">
        <v>3</v>
      </c>
      <c r="E6" s="151"/>
      <c r="F6" s="154">
        <f t="shared" si="0"/>
        <v>0</v>
      </c>
      <c r="G6" s="151">
        <v>7</v>
      </c>
      <c r="H6" s="154">
        <f t="shared" si="1"/>
        <v>0.15217391304347827</v>
      </c>
      <c r="I6" s="151">
        <v>17</v>
      </c>
      <c r="J6" s="154">
        <f t="shared" si="2"/>
        <v>0.36956521739130432</v>
      </c>
      <c r="K6" s="151">
        <v>22</v>
      </c>
      <c r="L6" s="154">
        <f t="shared" si="3"/>
        <v>0.47826086956521741</v>
      </c>
      <c r="M6" s="155">
        <v>4.3260869565217392</v>
      </c>
      <c r="N6" s="152">
        <f t="shared" si="4"/>
        <v>0.84782608695652173</v>
      </c>
      <c r="O6" s="153">
        <v>1</v>
      </c>
      <c r="P6" s="439"/>
      <c r="Q6" s="87">
        <v>31.9</v>
      </c>
    </row>
    <row r="7" spans="1:17">
      <c r="A7" s="233" t="s">
        <v>135</v>
      </c>
      <c r="B7" s="234">
        <v>30</v>
      </c>
      <c r="C7" s="235">
        <v>35.1</v>
      </c>
      <c r="D7" s="86">
        <v>4</v>
      </c>
      <c r="E7" s="234"/>
      <c r="F7" s="154">
        <f t="shared" si="0"/>
        <v>0</v>
      </c>
      <c r="G7" s="234">
        <v>6</v>
      </c>
      <c r="H7" s="154">
        <f t="shared" si="1"/>
        <v>0.2</v>
      </c>
      <c r="I7" s="234">
        <v>11</v>
      </c>
      <c r="J7" s="154">
        <f t="shared" si="2"/>
        <v>0.36666666666666664</v>
      </c>
      <c r="K7" s="234">
        <v>13</v>
      </c>
      <c r="L7" s="154">
        <f t="shared" si="3"/>
        <v>0.43333333333333335</v>
      </c>
      <c r="M7" s="236">
        <v>4.2300000000000004</v>
      </c>
      <c r="N7" s="237">
        <f t="shared" si="4"/>
        <v>0.8</v>
      </c>
      <c r="O7" s="238">
        <v>1</v>
      </c>
      <c r="P7" s="439"/>
      <c r="Q7" s="87">
        <v>31.9</v>
      </c>
    </row>
    <row r="8" spans="1:17">
      <c r="A8" s="233" t="s">
        <v>142</v>
      </c>
      <c r="B8" s="234">
        <v>6</v>
      </c>
      <c r="C8" s="235">
        <v>34.833333333333336</v>
      </c>
      <c r="D8" s="86">
        <v>5</v>
      </c>
      <c r="E8" s="234"/>
      <c r="F8" s="154">
        <f t="shared" si="0"/>
        <v>0</v>
      </c>
      <c r="G8" s="234">
        <v>1</v>
      </c>
      <c r="H8" s="154">
        <f t="shared" si="1"/>
        <v>0.16666666666666666</v>
      </c>
      <c r="I8" s="234">
        <v>3</v>
      </c>
      <c r="J8" s="154">
        <f t="shared" si="2"/>
        <v>0.5</v>
      </c>
      <c r="K8" s="234">
        <v>2</v>
      </c>
      <c r="L8" s="154">
        <f t="shared" si="3"/>
        <v>0.33333333333333331</v>
      </c>
      <c r="M8" s="236">
        <v>4.166666666666667</v>
      </c>
      <c r="N8" s="237">
        <f t="shared" si="4"/>
        <v>0.83333333333333337</v>
      </c>
      <c r="O8" s="238">
        <v>1</v>
      </c>
      <c r="P8" s="439"/>
      <c r="Q8" s="87">
        <v>31.9</v>
      </c>
    </row>
    <row r="9" spans="1:17">
      <c r="A9" s="372" t="s">
        <v>26</v>
      </c>
      <c r="B9" s="234">
        <v>51</v>
      </c>
      <c r="C9" s="235">
        <v>34.313725490196077</v>
      </c>
      <c r="D9" s="86">
        <v>6</v>
      </c>
      <c r="E9" s="234">
        <v>1</v>
      </c>
      <c r="F9" s="154">
        <f t="shared" si="0"/>
        <v>1.9607843137254902E-2</v>
      </c>
      <c r="G9" s="234">
        <v>6</v>
      </c>
      <c r="H9" s="154">
        <f t="shared" si="1"/>
        <v>0.11764705882352941</v>
      </c>
      <c r="I9" s="234">
        <v>28</v>
      </c>
      <c r="J9" s="154">
        <f t="shared" si="2"/>
        <v>0.5490196078431373</v>
      </c>
      <c r="K9" s="234">
        <v>16</v>
      </c>
      <c r="L9" s="154">
        <f t="shared" si="3"/>
        <v>0.31372549019607843</v>
      </c>
      <c r="M9" s="236">
        <v>4.1568627450980395</v>
      </c>
      <c r="N9" s="237">
        <f t="shared" si="4"/>
        <v>0.86274509803921573</v>
      </c>
      <c r="O9" s="238">
        <v>0.98039215686274506</v>
      </c>
      <c r="P9" s="439"/>
      <c r="Q9" s="87">
        <v>31.9</v>
      </c>
    </row>
    <row r="10" spans="1:17">
      <c r="A10" s="372" t="s">
        <v>31</v>
      </c>
      <c r="B10" s="234">
        <v>49</v>
      </c>
      <c r="C10" s="235">
        <v>34.31</v>
      </c>
      <c r="D10" s="86">
        <v>7</v>
      </c>
      <c r="E10" s="234"/>
      <c r="F10" s="154">
        <f t="shared" si="0"/>
        <v>0</v>
      </c>
      <c r="G10" s="234">
        <v>10</v>
      </c>
      <c r="H10" s="154">
        <v>0.20408163265306123</v>
      </c>
      <c r="I10" s="234">
        <v>23</v>
      </c>
      <c r="J10" s="154">
        <v>0.46938775510204084</v>
      </c>
      <c r="K10" s="234">
        <v>16</v>
      </c>
      <c r="L10" s="154">
        <v>0.32653061224489793</v>
      </c>
      <c r="M10" s="236">
        <v>4.1224489795918364</v>
      </c>
      <c r="N10" s="237">
        <v>0.79591836734693877</v>
      </c>
      <c r="O10" s="238">
        <v>1</v>
      </c>
      <c r="P10" s="439"/>
      <c r="Q10" s="87">
        <v>31.9</v>
      </c>
    </row>
    <row r="11" spans="1:17">
      <c r="A11" s="372" t="s">
        <v>129</v>
      </c>
      <c r="B11" s="234">
        <v>38</v>
      </c>
      <c r="C11" s="235">
        <v>34.289473684210527</v>
      </c>
      <c r="D11" s="86">
        <v>8</v>
      </c>
      <c r="E11" s="234"/>
      <c r="F11" s="154">
        <f t="shared" si="0"/>
        <v>0</v>
      </c>
      <c r="G11" s="234">
        <v>6</v>
      </c>
      <c r="H11" s="154">
        <f t="shared" ref="H11:H20" si="5">G11/B11</f>
        <v>0.15789473684210525</v>
      </c>
      <c r="I11" s="234">
        <v>21</v>
      </c>
      <c r="J11" s="154">
        <f t="shared" ref="J11:J20" si="6">I11/B11</f>
        <v>0.55263157894736847</v>
      </c>
      <c r="K11" s="234">
        <v>11</v>
      </c>
      <c r="L11" s="154">
        <f t="shared" ref="L11:L20" si="7">K11/B11</f>
        <v>0.28947368421052633</v>
      </c>
      <c r="M11" s="236">
        <v>4.1315789473684212</v>
      </c>
      <c r="N11" s="237">
        <f t="shared" ref="N11:N20" si="8">(I11+K11)/B11</f>
        <v>0.84210526315789469</v>
      </c>
      <c r="O11" s="238">
        <v>1</v>
      </c>
      <c r="P11" s="439"/>
      <c r="Q11" s="87">
        <v>31.9</v>
      </c>
    </row>
    <row r="12" spans="1:17">
      <c r="A12" s="372" t="s">
        <v>136</v>
      </c>
      <c r="B12" s="234">
        <v>76</v>
      </c>
      <c r="C12" s="235">
        <v>34.276315789473685</v>
      </c>
      <c r="D12" s="86">
        <v>9</v>
      </c>
      <c r="E12" s="234"/>
      <c r="F12" s="154">
        <f t="shared" si="0"/>
        <v>0</v>
      </c>
      <c r="G12" s="234">
        <v>13</v>
      </c>
      <c r="H12" s="154">
        <f t="shared" si="5"/>
        <v>0.17105263157894737</v>
      </c>
      <c r="I12" s="234">
        <v>33</v>
      </c>
      <c r="J12" s="154">
        <f t="shared" si="6"/>
        <v>0.43421052631578949</v>
      </c>
      <c r="K12" s="234">
        <v>30</v>
      </c>
      <c r="L12" s="154">
        <f t="shared" si="7"/>
        <v>0.39473684210526316</v>
      </c>
      <c r="M12" s="236">
        <v>4.2236842105263159</v>
      </c>
      <c r="N12" s="237">
        <f t="shared" si="8"/>
        <v>0.82894736842105265</v>
      </c>
      <c r="O12" s="238">
        <v>1</v>
      </c>
      <c r="P12" s="439"/>
      <c r="Q12" s="87">
        <v>31.9</v>
      </c>
    </row>
    <row r="13" spans="1:17">
      <c r="A13" s="233" t="s">
        <v>138</v>
      </c>
      <c r="B13" s="234">
        <v>62</v>
      </c>
      <c r="C13" s="235">
        <v>34.270000000000003</v>
      </c>
      <c r="D13" s="86">
        <v>10</v>
      </c>
      <c r="E13" s="234"/>
      <c r="F13" s="154">
        <f t="shared" si="0"/>
        <v>0</v>
      </c>
      <c r="G13" s="234">
        <v>10</v>
      </c>
      <c r="H13" s="154">
        <f t="shared" si="5"/>
        <v>0.16129032258064516</v>
      </c>
      <c r="I13" s="234">
        <v>30</v>
      </c>
      <c r="J13" s="154">
        <f t="shared" si="6"/>
        <v>0.4838709677419355</v>
      </c>
      <c r="K13" s="234">
        <v>22</v>
      </c>
      <c r="L13" s="154">
        <f t="shared" si="7"/>
        <v>0.35483870967741937</v>
      </c>
      <c r="M13" s="236">
        <v>4.1900000000000004</v>
      </c>
      <c r="N13" s="237">
        <f t="shared" si="8"/>
        <v>0.83870967741935487</v>
      </c>
      <c r="O13" s="238">
        <v>1</v>
      </c>
      <c r="P13" s="439"/>
      <c r="Q13" s="87">
        <v>31.9</v>
      </c>
    </row>
    <row r="14" spans="1:17">
      <c r="A14" s="233" t="s">
        <v>25</v>
      </c>
      <c r="B14" s="234">
        <v>77</v>
      </c>
      <c r="C14" s="235">
        <v>34.155844155844157</v>
      </c>
      <c r="D14" s="86">
        <v>11</v>
      </c>
      <c r="E14" s="234"/>
      <c r="F14" s="154">
        <f t="shared" si="0"/>
        <v>0</v>
      </c>
      <c r="G14" s="234">
        <v>11</v>
      </c>
      <c r="H14" s="154">
        <f t="shared" si="5"/>
        <v>0.14285714285714285</v>
      </c>
      <c r="I14" s="234">
        <v>39</v>
      </c>
      <c r="J14" s="154">
        <f t="shared" si="6"/>
        <v>0.50649350649350644</v>
      </c>
      <c r="K14" s="234">
        <v>27</v>
      </c>
      <c r="L14" s="154">
        <f t="shared" si="7"/>
        <v>0.35064935064935066</v>
      </c>
      <c r="M14" s="236">
        <v>4.2077922077922079</v>
      </c>
      <c r="N14" s="237">
        <f t="shared" si="8"/>
        <v>0.8571428571428571</v>
      </c>
      <c r="O14" s="238">
        <v>1</v>
      </c>
      <c r="P14" s="439"/>
      <c r="Q14" s="87">
        <v>31.9</v>
      </c>
    </row>
    <row r="15" spans="1:17">
      <c r="A15" s="372" t="s">
        <v>502</v>
      </c>
      <c r="B15" s="193">
        <v>14</v>
      </c>
      <c r="C15" s="194">
        <v>33.93</v>
      </c>
      <c r="D15" s="86">
        <v>12</v>
      </c>
      <c r="E15" s="107"/>
      <c r="F15" s="154">
        <f t="shared" si="0"/>
        <v>0</v>
      </c>
      <c r="G15" s="107"/>
      <c r="H15" s="154">
        <f t="shared" si="5"/>
        <v>0</v>
      </c>
      <c r="I15" s="107">
        <v>10</v>
      </c>
      <c r="J15" s="154">
        <f t="shared" si="6"/>
        <v>0.7142857142857143</v>
      </c>
      <c r="K15" s="107">
        <v>4</v>
      </c>
      <c r="L15" s="154">
        <f t="shared" si="7"/>
        <v>0.2857142857142857</v>
      </c>
      <c r="M15" s="195">
        <v>4.29</v>
      </c>
      <c r="N15" s="196">
        <f t="shared" si="8"/>
        <v>1</v>
      </c>
      <c r="O15" s="196">
        <v>1</v>
      </c>
      <c r="P15" s="439"/>
      <c r="Q15" s="87">
        <v>31.9</v>
      </c>
    </row>
    <row r="16" spans="1:17">
      <c r="A16" s="372" t="s">
        <v>32</v>
      </c>
      <c r="B16" s="234">
        <v>26</v>
      </c>
      <c r="C16" s="235">
        <v>33.769230769230766</v>
      </c>
      <c r="D16" s="86">
        <v>13</v>
      </c>
      <c r="E16" s="234"/>
      <c r="F16" s="154">
        <f t="shared" si="0"/>
        <v>0</v>
      </c>
      <c r="G16" s="234">
        <v>4</v>
      </c>
      <c r="H16" s="154">
        <f t="shared" si="5"/>
        <v>0.15384615384615385</v>
      </c>
      <c r="I16" s="234">
        <v>14</v>
      </c>
      <c r="J16" s="154">
        <f t="shared" si="6"/>
        <v>0.53846153846153844</v>
      </c>
      <c r="K16" s="234">
        <v>8</v>
      </c>
      <c r="L16" s="154">
        <f t="shared" si="7"/>
        <v>0.30769230769230771</v>
      </c>
      <c r="M16" s="236">
        <v>4.1538461538461542</v>
      </c>
      <c r="N16" s="237">
        <f t="shared" si="8"/>
        <v>0.84615384615384615</v>
      </c>
      <c r="O16" s="238">
        <v>1</v>
      </c>
      <c r="P16" s="439"/>
      <c r="Q16" s="87">
        <v>31.9</v>
      </c>
    </row>
    <row r="17" spans="1:17">
      <c r="A17" s="372" t="s">
        <v>27</v>
      </c>
      <c r="B17" s="234">
        <v>25</v>
      </c>
      <c r="C17" s="235">
        <v>32.96</v>
      </c>
      <c r="D17" s="86">
        <v>14</v>
      </c>
      <c r="E17" s="234"/>
      <c r="F17" s="154">
        <f t="shared" si="0"/>
        <v>0</v>
      </c>
      <c r="G17" s="234">
        <v>2</v>
      </c>
      <c r="H17" s="154">
        <f t="shared" si="5"/>
        <v>0.08</v>
      </c>
      <c r="I17" s="234">
        <v>17</v>
      </c>
      <c r="J17" s="154">
        <f t="shared" si="6"/>
        <v>0.68</v>
      </c>
      <c r="K17" s="234">
        <v>6</v>
      </c>
      <c r="L17" s="154">
        <f t="shared" si="7"/>
        <v>0.24</v>
      </c>
      <c r="M17" s="236">
        <v>4.16</v>
      </c>
      <c r="N17" s="237">
        <f t="shared" si="8"/>
        <v>0.92</v>
      </c>
      <c r="O17" s="238">
        <v>1</v>
      </c>
      <c r="P17" s="439"/>
      <c r="Q17" s="87">
        <v>31.9</v>
      </c>
    </row>
    <row r="18" spans="1:17">
      <c r="A18" s="371" t="s">
        <v>503</v>
      </c>
      <c r="B18" s="151">
        <v>107</v>
      </c>
      <c r="C18" s="156">
        <v>32.934579439252339</v>
      </c>
      <c r="D18" s="86">
        <v>15</v>
      </c>
      <c r="E18" s="151">
        <v>1</v>
      </c>
      <c r="F18" s="154">
        <f t="shared" si="0"/>
        <v>9.3457943925233638E-3</v>
      </c>
      <c r="G18" s="151">
        <v>20</v>
      </c>
      <c r="H18" s="154">
        <f t="shared" si="5"/>
        <v>0.18691588785046728</v>
      </c>
      <c r="I18" s="151">
        <v>58</v>
      </c>
      <c r="J18" s="154">
        <f t="shared" si="6"/>
        <v>0.54205607476635509</v>
      </c>
      <c r="K18" s="151">
        <v>28</v>
      </c>
      <c r="L18" s="154">
        <f t="shared" si="7"/>
        <v>0.26168224299065418</v>
      </c>
      <c r="M18" s="155">
        <v>4.05607476635514</v>
      </c>
      <c r="N18" s="152">
        <f t="shared" si="8"/>
        <v>0.80373831775700932</v>
      </c>
      <c r="O18" s="153">
        <v>0.99065420560747663</v>
      </c>
      <c r="P18" s="439"/>
      <c r="Q18" s="87">
        <v>31.9</v>
      </c>
    </row>
    <row r="19" spans="1:17">
      <c r="A19" s="371" t="s">
        <v>127</v>
      </c>
      <c r="B19" s="151">
        <v>13</v>
      </c>
      <c r="C19" s="156">
        <v>32.53846153846154</v>
      </c>
      <c r="D19" s="86">
        <v>16</v>
      </c>
      <c r="E19" s="151"/>
      <c r="F19" s="154">
        <f t="shared" si="0"/>
        <v>0</v>
      </c>
      <c r="G19" s="151">
        <v>1</v>
      </c>
      <c r="H19" s="154">
        <f t="shared" si="5"/>
        <v>7.6923076923076927E-2</v>
      </c>
      <c r="I19" s="151">
        <v>10</v>
      </c>
      <c r="J19" s="154">
        <f t="shared" si="6"/>
        <v>0.76923076923076927</v>
      </c>
      <c r="K19" s="151">
        <v>2</v>
      </c>
      <c r="L19" s="154">
        <f t="shared" si="7"/>
        <v>0.15384615384615385</v>
      </c>
      <c r="M19" s="155">
        <v>4.0769230769230766</v>
      </c>
      <c r="N19" s="152">
        <f t="shared" si="8"/>
        <v>0.92307692307692313</v>
      </c>
      <c r="O19" s="153">
        <v>1</v>
      </c>
      <c r="P19" s="439"/>
      <c r="Q19" s="87">
        <v>31.9</v>
      </c>
    </row>
    <row r="20" spans="1:17">
      <c r="A20" s="371" t="s">
        <v>507</v>
      </c>
      <c r="B20" s="151">
        <v>77</v>
      </c>
      <c r="C20" s="156">
        <v>32.311688311688314</v>
      </c>
      <c r="D20" s="86">
        <v>17</v>
      </c>
      <c r="E20" s="151"/>
      <c r="F20" s="154">
        <f t="shared" si="0"/>
        <v>0</v>
      </c>
      <c r="G20" s="151">
        <v>24</v>
      </c>
      <c r="H20" s="154">
        <f t="shared" si="5"/>
        <v>0.31168831168831168</v>
      </c>
      <c r="I20" s="151">
        <v>34</v>
      </c>
      <c r="J20" s="154">
        <f t="shared" si="6"/>
        <v>0.44155844155844154</v>
      </c>
      <c r="K20" s="151">
        <v>19</v>
      </c>
      <c r="L20" s="154">
        <f t="shared" si="7"/>
        <v>0.24675324675324675</v>
      </c>
      <c r="M20" s="155">
        <v>3.9350649350649349</v>
      </c>
      <c r="N20" s="152">
        <f t="shared" si="8"/>
        <v>0.68831168831168832</v>
      </c>
      <c r="O20" s="153">
        <v>1</v>
      </c>
      <c r="P20" s="439"/>
      <c r="Q20" s="87">
        <v>31.9</v>
      </c>
    </row>
    <row r="21" spans="1:17">
      <c r="A21" s="371" t="s">
        <v>33</v>
      </c>
      <c r="B21" s="151">
        <v>65</v>
      </c>
      <c r="C21" s="156">
        <v>31.78</v>
      </c>
      <c r="D21" s="86">
        <v>18</v>
      </c>
      <c r="E21" s="151">
        <v>2</v>
      </c>
      <c r="F21" s="154">
        <f t="shared" si="0"/>
        <v>3.0769230769230771E-2</v>
      </c>
      <c r="G21" s="151">
        <v>23</v>
      </c>
      <c r="H21" s="154">
        <v>0.35384615384615387</v>
      </c>
      <c r="I21" s="151">
        <v>28</v>
      </c>
      <c r="J21" s="154">
        <v>0.43076923076923079</v>
      </c>
      <c r="K21" s="151">
        <v>12</v>
      </c>
      <c r="L21" s="154">
        <v>0.18461538461538463</v>
      </c>
      <c r="M21" s="155">
        <v>3.77</v>
      </c>
      <c r="N21" s="152">
        <v>0.61538461538461542</v>
      </c>
      <c r="O21" s="153">
        <v>0.96923076923076923</v>
      </c>
      <c r="P21" s="439"/>
      <c r="Q21" s="87">
        <v>31.9</v>
      </c>
    </row>
    <row r="22" spans="1:17">
      <c r="A22" s="150" t="s">
        <v>133</v>
      </c>
      <c r="B22" s="151">
        <v>22</v>
      </c>
      <c r="C22" s="156">
        <v>31.681818181818183</v>
      </c>
      <c r="D22" s="86">
        <v>19</v>
      </c>
      <c r="E22" s="151"/>
      <c r="F22" s="154">
        <f t="shared" si="0"/>
        <v>0</v>
      </c>
      <c r="G22" s="151">
        <v>5</v>
      </c>
      <c r="H22" s="154">
        <f t="shared" ref="H22:H28" si="9">G22/B22</f>
        <v>0.22727272727272727</v>
      </c>
      <c r="I22" s="151">
        <v>13</v>
      </c>
      <c r="J22" s="154">
        <f t="shared" ref="J22:J28" si="10">I22/B22</f>
        <v>0.59090909090909094</v>
      </c>
      <c r="K22" s="151">
        <v>4</v>
      </c>
      <c r="L22" s="154">
        <f t="shared" ref="L22:L28" si="11">K22/B22</f>
        <v>0.18181818181818182</v>
      </c>
      <c r="M22" s="155">
        <v>3.9545454545454546</v>
      </c>
      <c r="N22" s="152">
        <f t="shared" ref="N22:N28" si="12">(I22+K22)/B22</f>
        <v>0.77272727272727271</v>
      </c>
      <c r="O22" s="153">
        <v>1</v>
      </c>
      <c r="P22" s="439"/>
      <c r="Q22" s="87">
        <v>31.9</v>
      </c>
    </row>
    <row r="23" spans="1:17">
      <c r="A23" s="150" t="s">
        <v>137</v>
      </c>
      <c r="B23" s="151">
        <v>21</v>
      </c>
      <c r="C23" s="156">
        <v>31.61904761904762</v>
      </c>
      <c r="D23" s="86">
        <v>20</v>
      </c>
      <c r="E23" s="151"/>
      <c r="F23" s="154">
        <f t="shared" si="0"/>
        <v>0</v>
      </c>
      <c r="G23" s="151">
        <v>5</v>
      </c>
      <c r="H23" s="154">
        <f t="shared" si="9"/>
        <v>0.23809523809523808</v>
      </c>
      <c r="I23" s="151">
        <v>12</v>
      </c>
      <c r="J23" s="154">
        <f t="shared" si="10"/>
        <v>0.5714285714285714</v>
      </c>
      <c r="K23" s="151">
        <v>4</v>
      </c>
      <c r="L23" s="154">
        <f t="shared" si="11"/>
        <v>0.19047619047619047</v>
      </c>
      <c r="M23" s="155">
        <v>3.9523809523809526</v>
      </c>
      <c r="N23" s="152">
        <f t="shared" si="12"/>
        <v>0.76190476190476186</v>
      </c>
      <c r="O23" s="153">
        <v>1</v>
      </c>
      <c r="P23" s="439"/>
      <c r="Q23" s="87">
        <v>31.9</v>
      </c>
    </row>
    <row r="24" spans="1:17">
      <c r="A24" s="371" t="s">
        <v>29</v>
      </c>
      <c r="B24" s="151">
        <v>7</v>
      </c>
      <c r="C24" s="156">
        <v>31.571428571428573</v>
      </c>
      <c r="D24" s="86">
        <v>21</v>
      </c>
      <c r="E24" s="151"/>
      <c r="F24" s="154">
        <f t="shared" si="0"/>
        <v>0</v>
      </c>
      <c r="G24" s="151">
        <v>1</v>
      </c>
      <c r="H24" s="154">
        <f t="shared" si="9"/>
        <v>0.14285714285714285</v>
      </c>
      <c r="I24" s="151">
        <v>6</v>
      </c>
      <c r="J24" s="154">
        <f t="shared" si="10"/>
        <v>0.8571428571428571</v>
      </c>
      <c r="K24" s="151"/>
      <c r="L24" s="154">
        <f t="shared" si="11"/>
        <v>0</v>
      </c>
      <c r="M24" s="155">
        <v>3.8571428571428572</v>
      </c>
      <c r="N24" s="152">
        <f t="shared" si="12"/>
        <v>0.8571428571428571</v>
      </c>
      <c r="O24" s="153">
        <v>1</v>
      </c>
      <c r="P24" s="439"/>
      <c r="Q24" s="87">
        <v>31.9</v>
      </c>
    </row>
    <row r="25" spans="1:17">
      <c r="A25" s="371" t="s">
        <v>30</v>
      </c>
      <c r="B25" s="151">
        <v>37</v>
      </c>
      <c r="C25" s="156">
        <v>31.405405405405407</v>
      </c>
      <c r="D25" s="86">
        <v>22</v>
      </c>
      <c r="E25" s="151">
        <v>1</v>
      </c>
      <c r="F25" s="154">
        <f t="shared" si="0"/>
        <v>2.7027027027027029E-2</v>
      </c>
      <c r="G25" s="151">
        <v>12</v>
      </c>
      <c r="H25" s="154">
        <f t="shared" si="9"/>
        <v>0.32432432432432434</v>
      </c>
      <c r="I25" s="151">
        <v>14</v>
      </c>
      <c r="J25" s="154">
        <f t="shared" si="10"/>
        <v>0.3783783783783784</v>
      </c>
      <c r="K25" s="151">
        <v>10</v>
      </c>
      <c r="L25" s="154">
        <f t="shared" si="11"/>
        <v>0.27027027027027029</v>
      </c>
      <c r="M25" s="155">
        <v>3.8918918918918921</v>
      </c>
      <c r="N25" s="152">
        <f t="shared" si="12"/>
        <v>0.64864864864864868</v>
      </c>
      <c r="O25" s="153">
        <v>0.97297297297297303</v>
      </c>
      <c r="P25" s="439"/>
      <c r="Q25" s="87">
        <v>31.9</v>
      </c>
    </row>
    <row r="26" spans="1:17">
      <c r="A26" s="371" t="s">
        <v>375</v>
      </c>
      <c r="B26" s="151">
        <v>38</v>
      </c>
      <c r="C26" s="156">
        <v>31.315789473684209</v>
      </c>
      <c r="D26" s="86">
        <v>23</v>
      </c>
      <c r="E26" s="151">
        <v>2</v>
      </c>
      <c r="F26" s="154">
        <f t="shared" si="0"/>
        <v>5.2631578947368418E-2</v>
      </c>
      <c r="G26" s="151">
        <v>10</v>
      </c>
      <c r="H26" s="154">
        <f t="shared" si="9"/>
        <v>0.26315789473684209</v>
      </c>
      <c r="I26" s="151">
        <v>18</v>
      </c>
      <c r="J26" s="154">
        <f t="shared" si="10"/>
        <v>0.47368421052631576</v>
      </c>
      <c r="K26" s="151">
        <v>8</v>
      </c>
      <c r="L26" s="154">
        <f t="shared" si="11"/>
        <v>0.21052631578947367</v>
      </c>
      <c r="M26" s="155">
        <v>3.8421052631578947</v>
      </c>
      <c r="N26" s="152">
        <f t="shared" si="12"/>
        <v>0.68421052631578949</v>
      </c>
      <c r="O26" s="153">
        <v>0.94736842105263153</v>
      </c>
      <c r="P26" s="439"/>
      <c r="Q26" s="87">
        <v>31.9</v>
      </c>
    </row>
    <row r="27" spans="1:17">
      <c r="A27" s="371" t="s">
        <v>128</v>
      </c>
      <c r="B27" s="151">
        <v>110</v>
      </c>
      <c r="C27" s="156">
        <v>31.09090909090909</v>
      </c>
      <c r="D27" s="86">
        <v>24</v>
      </c>
      <c r="E27" s="151">
        <v>4</v>
      </c>
      <c r="F27" s="154">
        <f t="shared" si="0"/>
        <v>3.6363636363636362E-2</v>
      </c>
      <c r="G27" s="151">
        <v>29</v>
      </c>
      <c r="H27" s="154">
        <f t="shared" si="9"/>
        <v>0.26363636363636361</v>
      </c>
      <c r="I27" s="151">
        <v>55</v>
      </c>
      <c r="J27" s="154">
        <f t="shared" si="10"/>
        <v>0.5</v>
      </c>
      <c r="K27" s="151">
        <v>22</v>
      </c>
      <c r="L27" s="154">
        <f t="shared" si="11"/>
        <v>0.2</v>
      </c>
      <c r="M27" s="155">
        <v>3.8636363636363638</v>
      </c>
      <c r="N27" s="152">
        <f t="shared" si="12"/>
        <v>0.7</v>
      </c>
      <c r="O27" s="153">
        <v>0.96363636363636362</v>
      </c>
      <c r="P27" s="439"/>
      <c r="Q27" s="87">
        <v>31.9</v>
      </c>
    </row>
    <row r="28" spans="1:17">
      <c r="A28" s="371" t="s">
        <v>144</v>
      </c>
      <c r="B28" s="151">
        <v>13</v>
      </c>
      <c r="C28" s="156">
        <v>31.076923076923077</v>
      </c>
      <c r="D28" s="86">
        <v>25</v>
      </c>
      <c r="E28" s="151"/>
      <c r="F28" s="154">
        <f t="shared" si="0"/>
        <v>0</v>
      </c>
      <c r="G28" s="151">
        <v>4</v>
      </c>
      <c r="H28" s="154">
        <f t="shared" si="9"/>
        <v>0.30769230769230771</v>
      </c>
      <c r="I28" s="151">
        <v>6</v>
      </c>
      <c r="J28" s="154">
        <f t="shared" si="10"/>
        <v>0.46153846153846156</v>
      </c>
      <c r="K28" s="151">
        <v>3</v>
      </c>
      <c r="L28" s="154">
        <f t="shared" si="11"/>
        <v>0.23076923076923078</v>
      </c>
      <c r="M28" s="155">
        <v>3.9230769230769229</v>
      </c>
      <c r="N28" s="152">
        <f t="shared" si="12"/>
        <v>0.69230769230769229</v>
      </c>
      <c r="O28" s="153">
        <v>1</v>
      </c>
      <c r="P28" s="439"/>
      <c r="Q28" s="87">
        <v>31.9</v>
      </c>
    </row>
    <row r="29" spans="1:17">
      <c r="A29" s="371" t="s">
        <v>37</v>
      </c>
      <c r="B29" s="151">
        <v>98</v>
      </c>
      <c r="C29" s="156">
        <v>30.87</v>
      </c>
      <c r="D29" s="86">
        <v>26</v>
      </c>
      <c r="E29" s="151">
        <v>2</v>
      </c>
      <c r="F29" s="154">
        <f t="shared" si="0"/>
        <v>2.0408163265306121E-2</v>
      </c>
      <c r="G29" s="151">
        <v>37</v>
      </c>
      <c r="H29" s="154">
        <v>0.37755102040816324</v>
      </c>
      <c r="I29" s="151">
        <v>37</v>
      </c>
      <c r="J29" s="154">
        <v>0.37755102040816324</v>
      </c>
      <c r="K29" s="151">
        <v>22</v>
      </c>
      <c r="L29" s="154">
        <v>0.22448979591836735</v>
      </c>
      <c r="M29" s="155">
        <v>3.81</v>
      </c>
      <c r="N29" s="152">
        <v>0.60204081632653061</v>
      </c>
      <c r="O29" s="153">
        <v>0.97959183673469385</v>
      </c>
      <c r="P29" s="439"/>
      <c r="Q29" s="87">
        <v>31.9</v>
      </c>
    </row>
    <row r="30" spans="1:17">
      <c r="A30" s="150" t="s">
        <v>35</v>
      </c>
      <c r="B30" s="151">
        <v>43</v>
      </c>
      <c r="C30" s="156">
        <v>30.86046511627907</v>
      </c>
      <c r="D30" s="86">
        <v>27</v>
      </c>
      <c r="E30" s="151">
        <v>3</v>
      </c>
      <c r="F30" s="154">
        <f t="shared" si="0"/>
        <v>6.9767441860465115E-2</v>
      </c>
      <c r="G30" s="151">
        <v>12</v>
      </c>
      <c r="H30" s="154">
        <f t="shared" ref="H30:H42" si="13">G30/B30</f>
        <v>0.27906976744186046</v>
      </c>
      <c r="I30" s="151">
        <v>17</v>
      </c>
      <c r="J30" s="154">
        <f t="shared" ref="J30:J42" si="14">I30/B30</f>
        <v>0.39534883720930231</v>
      </c>
      <c r="K30" s="151">
        <v>11</v>
      </c>
      <c r="L30" s="154">
        <f t="shared" ref="L30:L42" si="15">K30/B30</f>
        <v>0.2558139534883721</v>
      </c>
      <c r="M30" s="155">
        <v>3.8372093023255816</v>
      </c>
      <c r="N30" s="152">
        <f t="shared" ref="N30:N42" si="16">(I30+K30)/B30</f>
        <v>0.65116279069767447</v>
      </c>
      <c r="O30" s="153">
        <v>0.93023255813953487</v>
      </c>
      <c r="P30" s="439"/>
      <c r="Q30" s="87">
        <v>31.9</v>
      </c>
    </row>
    <row r="31" spans="1:17">
      <c r="A31" s="150" t="s">
        <v>143</v>
      </c>
      <c r="B31" s="151">
        <v>33</v>
      </c>
      <c r="C31" s="156">
        <v>29.545454545454547</v>
      </c>
      <c r="D31" s="86">
        <v>28</v>
      </c>
      <c r="E31" s="151"/>
      <c r="F31" s="154">
        <f t="shared" si="0"/>
        <v>0</v>
      </c>
      <c r="G31" s="151">
        <v>15</v>
      </c>
      <c r="H31" s="154">
        <f t="shared" si="13"/>
        <v>0.45454545454545453</v>
      </c>
      <c r="I31" s="151">
        <v>12</v>
      </c>
      <c r="J31" s="154">
        <f t="shared" si="14"/>
        <v>0.36363636363636365</v>
      </c>
      <c r="K31" s="151">
        <v>6</v>
      </c>
      <c r="L31" s="154">
        <f t="shared" si="15"/>
        <v>0.18181818181818182</v>
      </c>
      <c r="M31" s="155">
        <v>3.7272727272727271</v>
      </c>
      <c r="N31" s="152">
        <f t="shared" si="16"/>
        <v>0.54545454545454541</v>
      </c>
      <c r="O31" s="153">
        <v>1</v>
      </c>
      <c r="P31" s="439"/>
      <c r="Q31" s="87">
        <v>31.9</v>
      </c>
    </row>
    <row r="32" spans="1:17">
      <c r="A32" s="371" t="s">
        <v>401</v>
      </c>
      <c r="B32" s="151">
        <v>2</v>
      </c>
      <c r="C32" s="156">
        <v>29.5</v>
      </c>
      <c r="D32" s="86">
        <v>29</v>
      </c>
      <c r="E32" s="151"/>
      <c r="F32" s="154">
        <f t="shared" si="0"/>
        <v>0</v>
      </c>
      <c r="G32" s="151">
        <v>1</v>
      </c>
      <c r="H32" s="154">
        <f t="shared" si="13"/>
        <v>0.5</v>
      </c>
      <c r="I32" s="151">
        <v>1</v>
      </c>
      <c r="J32" s="154">
        <f t="shared" si="14"/>
        <v>0.5</v>
      </c>
      <c r="K32" s="151"/>
      <c r="L32" s="154">
        <f t="shared" si="15"/>
        <v>0</v>
      </c>
      <c r="M32" s="155">
        <v>3.5</v>
      </c>
      <c r="N32" s="152">
        <f t="shared" si="16"/>
        <v>0.5</v>
      </c>
      <c r="O32" s="153">
        <v>1</v>
      </c>
      <c r="P32" s="439"/>
      <c r="Q32" s="87">
        <v>31.9</v>
      </c>
    </row>
    <row r="33" spans="1:17">
      <c r="A33" s="150" t="s">
        <v>134</v>
      </c>
      <c r="B33" s="151">
        <v>19</v>
      </c>
      <c r="C33" s="156">
        <v>29.105263157894736</v>
      </c>
      <c r="D33" s="86">
        <v>30</v>
      </c>
      <c r="E33" s="151"/>
      <c r="F33" s="154">
        <f t="shared" si="0"/>
        <v>0</v>
      </c>
      <c r="G33" s="151">
        <v>11</v>
      </c>
      <c r="H33" s="154">
        <f t="shared" si="13"/>
        <v>0.57894736842105265</v>
      </c>
      <c r="I33" s="151">
        <v>7</v>
      </c>
      <c r="J33" s="154">
        <f t="shared" si="14"/>
        <v>0.36842105263157893</v>
      </c>
      <c r="K33" s="151">
        <v>1</v>
      </c>
      <c r="L33" s="154">
        <f t="shared" si="15"/>
        <v>5.2631578947368418E-2</v>
      </c>
      <c r="M33" s="155">
        <v>3.4736842105263159</v>
      </c>
      <c r="N33" s="152">
        <f t="shared" si="16"/>
        <v>0.42105263157894735</v>
      </c>
      <c r="O33" s="153">
        <v>1</v>
      </c>
      <c r="P33" s="439"/>
      <c r="Q33" s="87">
        <v>31.9</v>
      </c>
    </row>
    <row r="34" spans="1:17">
      <c r="A34" s="371" t="s">
        <v>132</v>
      </c>
      <c r="B34" s="151">
        <v>32</v>
      </c>
      <c r="C34" s="156">
        <v>28.9375</v>
      </c>
      <c r="D34" s="86">
        <v>31</v>
      </c>
      <c r="E34" s="151"/>
      <c r="F34" s="154">
        <f t="shared" si="0"/>
        <v>0</v>
      </c>
      <c r="G34" s="151">
        <v>19</v>
      </c>
      <c r="H34" s="154">
        <f t="shared" si="13"/>
        <v>0.59375</v>
      </c>
      <c r="I34" s="151">
        <v>10</v>
      </c>
      <c r="J34" s="154">
        <f t="shared" si="14"/>
        <v>0.3125</v>
      </c>
      <c r="K34" s="151">
        <v>3</v>
      </c>
      <c r="L34" s="154">
        <f t="shared" si="15"/>
        <v>9.375E-2</v>
      </c>
      <c r="M34" s="155">
        <v>3.5</v>
      </c>
      <c r="N34" s="152">
        <f t="shared" si="16"/>
        <v>0.40625</v>
      </c>
      <c r="O34" s="153">
        <v>1</v>
      </c>
      <c r="P34" s="439"/>
      <c r="Q34" s="87">
        <v>31.9</v>
      </c>
    </row>
    <row r="35" spans="1:17">
      <c r="A35" s="150" t="s">
        <v>139</v>
      </c>
      <c r="B35" s="151">
        <v>18</v>
      </c>
      <c r="C35" s="156">
        <v>28.555555555555557</v>
      </c>
      <c r="D35" s="86">
        <v>32</v>
      </c>
      <c r="E35" s="151"/>
      <c r="F35" s="154">
        <f t="shared" si="0"/>
        <v>0</v>
      </c>
      <c r="G35" s="151">
        <v>11</v>
      </c>
      <c r="H35" s="154">
        <f t="shared" si="13"/>
        <v>0.61111111111111116</v>
      </c>
      <c r="I35" s="151">
        <v>6</v>
      </c>
      <c r="J35" s="154">
        <f t="shared" si="14"/>
        <v>0.33333333333333331</v>
      </c>
      <c r="K35" s="151">
        <v>1</v>
      </c>
      <c r="L35" s="154">
        <f t="shared" si="15"/>
        <v>5.5555555555555552E-2</v>
      </c>
      <c r="M35" s="155">
        <v>3.4444444444444446</v>
      </c>
      <c r="N35" s="152">
        <f t="shared" si="16"/>
        <v>0.3888888888888889</v>
      </c>
      <c r="O35" s="153">
        <v>1</v>
      </c>
      <c r="P35" s="439"/>
      <c r="Q35" s="87">
        <v>31.9</v>
      </c>
    </row>
    <row r="36" spans="1:17">
      <c r="A36" s="371" t="s">
        <v>28</v>
      </c>
      <c r="B36" s="151">
        <v>11</v>
      </c>
      <c r="C36" s="156">
        <v>28.454545454545453</v>
      </c>
      <c r="D36" s="86">
        <v>33</v>
      </c>
      <c r="E36" s="151"/>
      <c r="F36" s="154">
        <f t="shared" si="0"/>
        <v>0</v>
      </c>
      <c r="G36" s="151">
        <v>9</v>
      </c>
      <c r="H36" s="154">
        <f t="shared" si="13"/>
        <v>0.81818181818181823</v>
      </c>
      <c r="I36" s="151">
        <v>1</v>
      </c>
      <c r="J36" s="154">
        <f t="shared" si="14"/>
        <v>9.0909090909090912E-2</v>
      </c>
      <c r="K36" s="151">
        <v>1</v>
      </c>
      <c r="L36" s="154">
        <f t="shared" si="15"/>
        <v>9.0909090909090912E-2</v>
      </c>
      <c r="M36" s="155">
        <v>3.2727272727272729</v>
      </c>
      <c r="N36" s="152">
        <f t="shared" si="16"/>
        <v>0.18181818181818182</v>
      </c>
      <c r="O36" s="153">
        <v>1</v>
      </c>
      <c r="P36" s="439"/>
      <c r="Q36" s="87">
        <v>31.9</v>
      </c>
    </row>
    <row r="37" spans="1:17">
      <c r="A37" s="150" t="s">
        <v>140</v>
      </c>
      <c r="B37" s="151">
        <v>12</v>
      </c>
      <c r="C37" s="156">
        <v>26.583333333333332</v>
      </c>
      <c r="D37" s="86">
        <v>34</v>
      </c>
      <c r="E37" s="151">
        <v>1</v>
      </c>
      <c r="F37" s="154">
        <f t="shared" si="0"/>
        <v>8.3333333333333329E-2</v>
      </c>
      <c r="G37" s="151">
        <v>7</v>
      </c>
      <c r="H37" s="154">
        <f t="shared" si="13"/>
        <v>0.58333333333333337</v>
      </c>
      <c r="I37" s="151">
        <v>3</v>
      </c>
      <c r="J37" s="154">
        <f t="shared" si="14"/>
        <v>0.25</v>
      </c>
      <c r="K37" s="151">
        <v>1</v>
      </c>
      <c r="L37" s="154">
        <f t="shared" si="15"/>
        <v>8.3333333333333329E-2</v>
      </c>
      <c r="M37" s="155">
        <v>3.3333333333333335</v>
      </c>
      <c r="N37" s="152">
        <f t="shared" si="16"/>
        <v>0.33333333333333331</v>
      </c>
      <c r="O37" s="153">
        <v>0.91666666666666663</v>
      </c>
      <c r="P37" s="439"/>
      <c r="Q37" s="87">
        <v>31.9</v>
      </c>
    </row>
    <row r="38" spans="1:17">
      <c r="A38" s="150" t="s">
        <v>145</v>
      </c>
      <c r="B38" s="151">
        <v>24</v>
      </c>
      <c r="C38" s="156">
        <v>26.458333333333332</v>
      </c>
      <c r="D38" s="86">
        <v>35</v>
      </c>
      <c r="E38" s="151">
        <v>4</v>
      </c>
      <c r="F38" s="154">
        <f t="shared" si="0"/>
        <v>0.16666666666666666</v>
      </c>
      <c r="G38" s="151">
        <v>9</v>
      </c>
      <c r="H38" s="154">
        <f t="shared" si="13"/>
        <v>0.375</v>
      </c>
      <c r="I38" s="151">
        <v>11</v>
      </c>
      <c r="J38" s="154">
        <f t="shared" si="14"/>
        <v>0.45833333333333331</v>
      </c>
      <c r="K38" s="151"/>
      <c r="L38" s="154">
        <f t="shared" si="15"/>
        <v>0</v>
      </c>
      <c r="M38" s="155">
        <v>3.2916666666666665</v>
      </c>
      <c r="N38" s="152">
        <f t="shared" si="16"/>
        <v>0.45833333333333331</v>
      </c>
      <c r="O38" s="153">
        <v>0.83333333333333337</v>
      </c>
      <c r="P38" s="439"/>
      <c r="Q38" s="87">
        <v>31.9</v>
      </c>
    </row>
    <row r="39" spans="1:17">
      <c r="A39" s="371" t="s">
        <v>141</v>
      </c>
      <c r="B39" s="151">
        <v>8</v>
      </c>
      <c r="C39" s="156">
        <v>25.875</v>
      </c>
      <c r="D39" s="86">
        <v>36</v>
      </c>
      <c r="E39" s="151"/>
      <c r="F39" s="154">
        <f t="shared" si="0"/>
        <v>0</v>
      </c>
      <c r="G39" s="151">
        <v>5</v>
      </c>
      <c r="H39" s="154">
        <f t="shared" si="13"/>
        <v>0.625</v>
      </c>
      <c r="I39" s="151">
        <v>3</v>
      </c>
      <c r="J39" s="154">
        <f t="shared" si="14"/>
        <v>0.375</v>
      </c>
      <c r="K39" s="151"/>
      <c r="L39" s="154">
        <f t="shared" si="15"/>
        <v>0</v>
      </c>
      <c r="M39" s="155">
        <v>3.375</v>
      </c>
      <c r="N39" s="152">
        <f t="shared" si="16"/>
        <v>0.375</v>
      </c>
      <c r="O39" s="153">
        <v>1</v>
      </c>
      <c r="P39" s="439"/>
      <c r="Q39" s="87">
        <v>31.9</v>
      </c>
    </row>
    <row r="40" spans="1:17">
      <c r="A40" s="371" t="s">
        <v>374</v>
      </c>
      <c r="B40" s="151">
        <v>34</v>
      </c>
      <c r="C40" s="156">
        <v>25.558823529411764</v>
      </c>
      <c r="D40" s="86">
        <v>37</v>
      </c>
      <c r="E40" s="151">
        <v>4</v>
      </c>
      <c r="F40" s="154">
        <f t="shared" si="0"/>
        <v>0.11764705882352941</v>
      </c>
      <c r="G40" s="151">
        <v>21</v>
      </c>
      <c r="H40" s="154">
        <f t="shared" si="13"/>
        <v>0.61764705882352944</v>
      </c>
      <c r="I40" s="151">
        <v>6</v>
      </c>
      <c r="J40" s="154">
        <f t="shared" si="14"/>
        <v>0.17647058823529413</v>
      </c>
      <c r="K40" s="151">
        <v>3</v>
      </c>
      <c r="L40" s="154">
        <f t="shared" si="15"/>
        <v>8.8235294117647065E-2</v>
      </c>
      <c r="M40" s="155">
        <v>3.2352941176470589</v>
      </c>
      <c r="N40" s="152">
        <f t="shared" si="16"/>
        <v>0.26470588235294118</v>
      </c>
      <c r="O40" s="153">
        <v>0.88235294117647056</v>
      </c>
      <c r="P40" s="439"/>
      <c r="Q40" s="87">
        <v>31.9</v>
      </c>
    </row>
    <row r="41" spans="1:17">
      <c r="A41" s="150" t="s">
        <v>187</v>
      </c>
      <c r="B41" s="151">
        <v>12</v>
      </c>
      <c r="C41" s="156">
        <v>25.25</v>
      </c>
      <c r="D41" s="86">
        <v>38</v>
      </c>
      <c r="E41" s="151">
        <v>2</v>
      </c>
      <c r="F41" s="154">
        <f t="shared" si="0"/>
        <v>0.16666666666666666</v>
      </c>
      <c r="G41" s="151">
        <v>7</v>
      </c>
      <c r="H41" s="154">
        <f t="shared" si="13"/>
        <v>0.58333333333333337</v>
      </c>
      <c r="I41" s="151">
        <v>2</v>
      </c>
      <c r="J41" s="154">
        <f t="shared" si="14"/>
        <v>0.16666666666666666</v>
      </c>
      <c r="K41" s="151">
        <v>1</v>
      </c>
      <c r="L41" s="154">
        <f t="shared" si="15"/>
        <v>8.3333333333333329E-2</v>
      </c>
      <c r="M41" s="155">
        <v>3.1666666666666665</v>
      </c>
      <c r="N41" s="152">
        <f t="shared" si="16"/>
        <v>0.25</v>
      </c>
      <c r="O41" s="153">
        <v>0.83333333333333337</v>
      </c>
      <c r="P41" s="439"/>
      <c r="Q41" s="87">
        <v>31.9</v>
      </c>
    </row>
    <row r="42" spans="1:17" ht="13.5" thickBot="1">
      <c r="A42" s="157" t="s">
        <v>131</v>
      </c>
      <c r="B42" s="158">
        <v>22</v>
      </c>
      <c r="C42" s="163">
        <v>24.90909090909091</v>
      </c>
      <c r="D42" s="158">
        <v>39</v>
      </c>
      <c r="E42" s="158">
        <v>1</v>
      </c>
      <c r="F42" s="161">
        <f t="shared" si="0"/>
        <v>4.5454545454545456E-2</v>
      </c>
      <c r="G42" s="158">
        <v>19</v>
      </c>
      <c r="H42" s="161">
        <f t="shared" si="13"/>
        <v>0.86363636363636365</v>
      </c>
      <c r="I42" s="158">
        <v>2</v>
      </c>
      <c r="J42" s="161">
        <f t="shared" si="14"/>
        <v>9.0909090909090912E-2</v>
      </c>
      <c r="K42" s="158"/>
      <c r="L42" s="161">
        <f t="shared" si="15"/>
        <v>0</v>
      </c>
      <c r="M42" s="162">
        <v>3.0454545454545454</v>
      </c>
      <c r="N42" s="159">
        <f t="shared" si="16"/>
        <v>9.0909090909090912E-2</v>
      </c>
      <c r="O42" s="160">
        <v>0.95454545454545459</v>
      </c>
      <c r="P42" s="439"/>
      <c r="Q42" s="87">
        <v>31.9</v>
      </c>
    </row>
    <row r="43" spans="1:17" ht="38.25" thickTop="1" thickBot="1">
      <c r="A43" s="164" t="s">
        <v>5</v>
      </c>
      <c r="B43" s="165">
        <f>SUM(B4:B40,B42)</f>
        <v>1484</v>
      </c>
      <c r="C43" s="168">
        <v>32.33</v>
      </c>
      <c r="D43" s="169"/>
      <c r="E43" s="165">
        <f>SUM(E4:E40,E42)</f>
        <v>26</v>
      </c>
      <c r="F43" s="167">
        <f t="shared" ref="F43:F44" si="17">E43/B43</f>
        <v>1.7520215633423181E-2</v>
      </c>
      <c r="G43" s="165">
        <f>SUM(G4:G40,G42)</f>
        <v>388</v>
      </c>
      <c r="H43" s="167">
        <f t="shared" ref="H43:H44" si="18">G43/B43</f>
        <v>0.26145552560646901</v>
      </c>
      <c r="I43" s="165">
        <f>SUM(I4:I40,I42)</f>
        <v>667</v>
      </c>
      <c r="J43" s="167">
        <f t="shared" ref="J43:J44" si="19">I43/B43</f>
        <v>0.4494609164420485</v>
      </c>
      <c r="K43" s="165">
        <f>SUM(K4:K40,K42)</f>
        <v>403</v>
      </c>
      <c r="L43" s="167">
        <f t="shared" ref="L43:L44" si="20">K43/B43</f>
        <v>0.27156334231805929</v>
      </c>
      <c r="M43" s="168">
        <v>3.98</v>
      </c>
      <c r="N43" s="166">
        <f t="shared" ref="N43:N44" si="21">(I43+K43)/B43</f>
        <v>0.72102425876010778</v>
      </c>
      <c r="O43" s="166">
        <v>0.98247978436657679</v>
      </c>
      <c r="P43" s="439"/>
    </row>
    <row r="44" spans="1:17" ht="26.25" thickTop="1">
      <c r="A44" s="170" t="s">
        <v>40</v>
      </c>
      <c r="B44" s="171">
        <f>SUM(B4:B42)</f>
        <v>1496</v>
      </c>
      <c r="C44" s="175">
        <v>32.270000000000003</v>
      </c>
      <c r="D44" s="174"/>
      <c r="E44" s="171">
        <f>SUM(E4:E42)</f>
        <v>28</v>
      </c>
      <c r="F44" s="173">
        <f t="shared" si="17"/>
        <v>1.871657754010695E-2</v>
      </c>
      <c r="G44" s="171">
        <f>SUM(G4:G42)</f>
        <v>395</v>
      </c>
      <c r="H44" s="173">
        <f t="shared" si="18"/>
        <v>0.26403743315508021</v>
      </c>
      <c r="I44" s="171">
        <f>SUM(I4:I42)</f>
        <v>669</v>
      </c>
      <c r="J44" s="173">
        <f t="shared" si="19"/>
        <v>0.44719251336898397</v>
      </c>
      <c r="K44" s="171">
        <f>SUM(K4:K42)</f>
        <v>404</v>
      </c>
      <c r="L44" s="173">
        <f t="shared" si="20"/>
        <v>0.2700534759358289</v>
      </c>
      <c r="M44" s="175">
        <v>3.965194109772423</v>
      </c>
      <c r="N44" s="172">
        <f t="shared" si="21"/>
        <v>0.71724598930481287</v>
      </c>
      <c r="O44" s="172">
        <v>0.98128342245989308</v>
      </c>
      <c r="P44" s="440"/>
    </row>
    <row r="70" spans="1:3">
      <c r="A70" s="89"/>
      <c r="B70" s="88"/>
      <c r="C70" s="88"/>
    </row>
  </sheetData>
  <sortState ref="A4:O42">
    <sortCondition descending="1" ref="C4:C42"/>
  </sortState>
  <mergeCells count="1">
    <mergeCell ref="P4:P44"/>
  </mergeCells>
  <printOptions horizontalCentered="1"/>
  <pageMargins left="0.59055118110236227" right="0" top="0.39370078740157483" bottom="0" header="0.51181102362204722" footer="0.51181102362204722"/>
  <pageSetup paperSize="9" scale="61" orientation="landscape" r:id="rId1"/>
  <headerFooter alignWithMargins="0">
    <oddHeader>&amp;R&amp;A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9"/>
  <sheetViews>
    <sheetView topLeftCell="A28" zoomScale="93" zoomScaleNormal="93" workbookViewId="0">
      <selection activeCell="C38" sqref="C38"/>
    </sheetView>
  </sheetViews>
  <sheetFormatPr defaultRowHeight="12.75"/>
  <cols>
    <col min="1" max="1" width="23.42578125" style="17" customWidth="1"/>
    <col min="2" max="2" width="19.5703125" style="17" customWidth="1"/>
    <col min="3" max="5" width="13.7109375" style="17" customWidth="1"/>
    <col min="6" max="6" width="8.7109375" style="17" customWidth="1"/>
    <col min="7" max="7" width="13.85546875" style="17" customWidth="1"/>
    <col min="8" max="8" width="20" style="17" customWidth="1"/>
    <col min="9" max="9" width="17.7109375" style="17" customWidth="1"/>
    <col min="10" max="11" width="16.42578125" style="17" customWidth="1"/>
    <col min="12" max="12" width="21.28515625" style="17" customWidth="1"/>
    <col min="13" max="13" width="12.42578125" style="17" customWidth="1"/>
    <col min="14" max="14" width="11.140625" style="17" customWidth="1"/>
    <col min="15" max="22" width="12.7109375" style="17" bestFit="1" customWidth="1"/>
    <col min="23" max="23" width="12" style="17" bestFit="1" customWidth="1"/>
    <col min="24" max="16384" width="9.140625" style="17"/>
  </cols>
  <sheetData>
    <row r="1" spans="1:11" ht="36" customHeight="1">
      <c r="A1" s="441" t="s">
        <v>196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5">
      <c r="A2" s="65" t="s">
        <v>43</v>
      </c>
      <c r="B2" s="78"/>
      <c r="C2" s="78"/>
      <c r="D2" s="78"/>
      <c r="E2" s="64"/>
      <c r="G2" s="65" t="s">
        <v>106</v>
      </c>
      <c r="H2" s="65"/>
      <c r="I2" s="64"/>
      <c r="J2" s="64"/>
      <c r="K2" s="64"/>
    </row>
    <row r="3" spans="1:11" ht="26.25" thickBot="1">
      <c r="A3" s="147"/>
      <c r="B3" s="180" t="s">
        <v>79</v>
      </c>
      <c r="C3" s="180" t="s">
        <v>23</v>
      </c>
      <c r="D3" s="180" t="s">
        <v>22</v>
      </c>
      <c r="E3" s="180" t="s">
        <v>80</v>
      </c>
      <c r="G3" s="147"/>
      <c r="H3" s="180" t="s">
        <v>79</v>
      </c>
      <c r="I3" s="180" t="s">
        <v>23</v>
      </c>
      <c r="J3" s="180" t="s">
        <v>22</v>
      </c>
      <c r="K3" s="180" t="s">
        <v>80</v>
      </c>
    </row>
    <row r="4" spans="1:11" ht="15" thickTop="1">
      <c r="A4" s="146" t="s">
        <v>195</v>
      </c>
      <c r="B4" s="148">
        <v>32.630000000000003</v>
      </c>
      <c r="C4" s="148">
        <v>31.77</v>
      </c>
      <c r="D4" s="148">
        <v>32.270000000000003</v>
      </c>
      <c r="E4" s="148">
        <v>31.9</v>
      </c>
      <c r="G4" s="179">
        <v>2011</v>
      </c>
      <c r="H4" s="178">
        <v>4</v>
      </c>
      <c r="I4" s="178">
        <v>3.91</v>
      </c>
      <c r="J4" s="178">
        <v>3.97</v>
      </c>
      <c r="K4" s="148">
        <v>3.9</v>
      </c>
    </row>
    <row r="5" spans="1:11" ht="14.25">
      <c r="A5" s="146" t="s">
        <v>192</v>
      </c>
      <c r="B5" s="148">
        <v>33.9</v>
      </c>
      <c r="C5" s="148">
        <v>32.08</v>
      </c>
      <c r="D5" s="148">
        <v>33.11</v>
      </c>
      <c r="E5" s="148">
        <v>32.4</v>
      </c>
      <c r="G5" s="179">
        <v>2010</v>
      </c>
      <c r="H5" s="148">
        <v>3.8</v>
      </c>
      <c r="I5" s="148">
        <v>3.6</v>
      </c>
      <c r="J5" s="148">
        <v>3.7</v>
      </c>
      <c r="K5" s="148">
        <v>3.7</v>
      </c>
    </row>
    <row r="6" spans="1:11" ht="14.25">
      <c r="A6" s="146" t="s">
        <v>193</v>
      </c>
      <c r="B6" s="148">
        <v>31.5</v>
      </c>
      <c r="C6" s="148">
        <v>29.66</v>
      </c>
      <c r="D6" s="148">
        <v>30.6</v>
      </c>
      <c r="E6" s="148">
        <v>30.8</v>
      </c>
      <c r="G6" s="179">
        <v>2009</v>
      </c>
      <c r="H6" s="148">
        <v>3.5</v>
      </c>
      <c r="I6" s="148">
        <v>3.39</v>
      </c>
      <c r="J6" s="148">
        <v>3.47</v>
      </c>
      <c r="K6" s="148">
        <v>3.5</v>
      </c>
    </row>
    <row r="7" spans="1:11" ht="14.25">
      <c r="A7" s="146" t="s">
        <v>194</v>
      </c>
      <c r="B7" s="148">
        <v>26.11</v>
      </c>
      <c r="C7" s="148">
        <v>26.34</v>
      </c>
      <c r="D7" s="148">
        <v>26.19</v>
      </c>
      <c r="E7" s="148">
        <v>26.3</v>
      </c>
      <c r="G7" s="179">
        <v>2008</v>
      </c>
      <c r="H7" s="148">
        <v>3.97</v>
      </c>
      <c r="I7" s="148">
        <v>3.99</v>
      </c>
      <c r="J7" s="148">
        <v>3.98</v>
      </c>
      <c r="K7" s="148">
        <v>3.98</v>
      </c>
    </row>
    <row r="8" spans="1:11" ht="14.25">
      <c r="A8" s="146">
        <v>2007</v>
      </c>
      <c r="B8" s="148">
        <v>24.9</v>
      </c>
      <c r="C8" s="148">
        <v>23.2</v>
      </c>
      <c r="D8" s="148">
        <v>24.1</v>
      </c>
      <c r="E8" s="148"/>
      <c r="G8" s="179">
        <v>2007</v>
      </c>
      <c r="H8" s="148"/>
      <c r="I8" s="148"/>
      <c r="J8" s="148"/>
      <c r="K8" s="148"/>
    </row>
    <row r="9" spans="1:11" ht="12.75" customHeight="1">
      <c r="A9" s="61"/>
      <c r="B9" s="61"/>
      <c r="C9" s="61"/>
      <c r="D9" s="61"/>
      <c r="E9" s="61"/>
      <c r="F9" s="61"/>
      <c r="G9" s="61"/>
      <c r="H9" s="61"/>
      <c r="I9" s="61"/>
      <c r="J9" s="61"/>
    </row>
    <row r="10" spans="1:11">
      <c r="A10" s="106"/>
      <c r="B10" s="18"/>
      <c r="C10" s="18"/>
      <c r="D10" s="18"/>
      <c r="E10" s="18"/>
      <c r="G10"/>
      <c r="H10"/>
      <c r="I10"/>
      <c r="J10"/>
      <c r="K10"/>
    </row>
    <row r="11" spans="1:11">
      <c r="A11" s="18"/>
      <c r="B11" s="18"/>
      <c r="C11" s="18"/>
      <c r="D11" s="18"/>
      <c r="E11" s="18"/>
      <c r="G11"/>
      <c r="H11"/>
      <c r="I11"/>
      <c r="J11"/>
      <c r="K11"/>
    </row>
    <row r="12" spans="1:11" ht="15">
      <c r="A12" s="114" t="s">
        <v>43</v>
      </c>
      <c r="B12" s="115" t="s">
        <v>103</v>
      </c>
      <c r="C12" s="115" t="s">
        <v>104</v>
      </c>
      <c r="D12" s="115" t="s">
        <v>105</v>
      </c>
      <c r="E12" s="116"/>
      <c r="G12"/>
      <c r="H12"/>
      <c r="I12"/>
      <c r="J12"/>
      <c r="K12"/>
    </row>
    <row r="13" spans="1:11" ht="15.75" thickBot="1">
      <c r="A13" s="117"/>
      <c r="B13" s="118" t="s">
        <v>195</v>
      </c>
      <c r="C13" s="118" t="s">
        <v>192</v>
      </c>
      <c r="D13" s="118" t="s">
        <v>193</v>
      </c>
      <c r="E13" s="118">
        <v>2007</v>
      </c>
      <c r="G13"/>
      <c r="H13"/>
      <c r="I13"/>
      <c r="J13"/>
      <c r="K13"/>
    </row>
    <row r="14" spans="1:11" ht="15" thickTop="1">
      <c r="A14" s="119" t="s">
        <v>79</v>
      </c>
      <c r="B14" s="79">
        <v>0.8</v>
      </c>
      <c r="C14" s="79">
        <v>0.77700000000000002</v>
      </c>
      <c r="D14" s="79">
        <v>0.71299999999999997</v>
      </c>
      <c r="E14" s="79"/>
    </row>
    <row r="15" spans="1:11" ht="14.25">
      <c r="A15" s="119" t="s">
        <v>23</v>
      </c>
      <c r="B15" s="79">
        <v>0.77</v>
      </c>
      <c r="C15" s="79">
        <v>0.72599999999999998</v>
      </c>
      <c r="D15" s="79">
        <v>0.65900000000000003</v>
      </c>
      <c r="E15" s="79"/>
    </row>
    <row r="16" spans="1:11" ht="29.25" thickBot="1">
      <c r="A16" s="120" t="s">
        <v>22</v>
      </c>
      <c r="B16" s="80">
        <v>0.79</v>
      </c>
      <c r="C16" s="80">
        <v>0.755</v>
      </c>
      <c r="D16" s="80">
        <v>0.68100000000000005</v>
      </c>
      <c r="E16" s="80"/>
    </row>
    <row r="17" spans="1:11" ht="15" thickBot="1">
      <c r="A17" s="120" t="s">
        <v>80</v>
      </c>
      <c r="B17" s="81"/>
      <c r="C17" s="81"/>
      <c r="D17" s="81"/>
      <c r="E17" s="81"/>
    </row>
    <row r="18" spans="1:11">
      <c r="A18" s="18"/>
      <c r="B18" s="18"/>
      <c r="C18" s="18"/>
      <c r="D18" s="18"/>
      <c r="E18" s="18"/>
    </row>
    <row r="19" spans="1:11">
      <c r="A19" s="18"/>
      <c r="B19" s="18"/>
      <c r="C19" s="18"/>
      <c r="D19" s="18"/>
      <c r="E19" s="18"/>
    </row>
    <row r="25" spans="1:11" ht="18.75" customHeight="1"/>
    <row r="26" spans="1:11" ht="36" customHeight="1">
      <c r="A26" s="441" t="s">
        <v>197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</row>
    <row r="27" spans="1:11" ht="15">
      <c r="A27" s="63" t="s">
        <v>82</v>
      </c>
      <c r="B27" s="65"/>
      <c r="C27" s="64"/>
      <c r="D27" s="64"/>
      <c r="E27" s="64"/>
      <c r="G27" s="63" t="s">
        <v>81</v>
      </c>
      <c r="H27" s="65"/>
      <c r="I27" s="64"/>
      <c r="J27" s="64"/>
      <c r="K27" s="64"/>
    </row>
    <row r="28" spans="1:11" ht="26.25" thickBot="1">
      <c r="A28" s="147"/>
      <c r="B28" s="180" t="s">
        <v>79</v>
      </c>
      <c r="C28" s="180" t="s">
        <v>23</v>
      </c>
      <c r="D28" s="180" t="s">
        <v>22</v>
      </c>
      <c r="E28" s="180" t="s">
        <v>80</v>
      </c>
      <c r="G28" s="147"/>
      <c r="H28" s="180" t="s">
        <v>79</v>
      </c>
      <c r="I28" s="180" t="s">
        <v>23</v>
      </c>
      <c r="J28" s="180" t="s">
        <v>22</v>
      </c>
      <c r="K28" s="180" t="s">
        <v>80</v>
      </c>
    </row>
    <row r="29" spans="1:11" ht="15" thickTop="1">
      <c r="A29" s="179">
        <v>2011</v>
      </c>
      <c r="B29" s="181">
        <v>0.73799999999999999</v>
      </c>
      <c r="C29" s="181">
        <v>0.68799999999999994</v>
      </c>
      <c r="D29" s="181">
        <v>0.71699999999999997</v>
      </c>
      <c r="E29" s="181">
        <v>0.69099999999999995</v>
      </c>
      <c r="G29" s="179">
        <v>2011</v>
      </c>
      <c r="H29" s="181">
        <v>0.97899999999999998</v>
      </c>
      <c r="I29" s="181">
        <v>0.98399999999999999</v>
      </c>
      <c r="J29" s="181">
        <v>0.98099999999999998</v>
      </c>
      <c r="K29" s="181">
        <v>0.96399999999999997</v>
      </c>
    </row>
    <row r="30" spans="1:11" ht="14.25">
      <c r="A30" s="179">
        <v>2010</v>
      </c>
      <c r="B30" s="181">
        <v>0.69399999999999995</v>
      </c>
      <c r="C30" s="181">
        <v>0.57999999999999996</v>
      </c>
      <c r="D30" s="181">
        <v>0.64500000000000002</v>
      </c>
      <c r="E30" s="181">
        <v>0.58599999999999997</v>
      </c>
      <c r="G30" s="179">
        <v>2010</v>
      </c>
      <c r="H30" s="181">
        <v>0.96799999999999997</v>
      </c>
      <c r="I30" s="181">
        <v>0.94899999999999995</v>
      </c>
      <c r="J30" s="181">
        <v>0.96</v>
      </c>
      <c r="K30" s="181">
        <v>0.93</v>
      </c>
    </row>
    <row r="31" spans="1:11" ht="14.25">
      <c r="A31" s="179">
        <v>2009</v>
      </c>
      <c r="B31" s="181">
        <v>0.54600000000000004</v>
      </c>
      <c r="C31" s="181">
        <v>0.4511173184357542</v>
      </c>
      <c r="D31" s="181">
        <v>0.501</v>
      </c>
      <c r="E31" s="181">
        <v>0.52600000000000002</v>
      </c>
      <c r="G31" s="179">
        <v>2009</v>
      </c>
      <c r="H31" s="181">
        <v>0.90900000000000003</v>
      </c>
      <c r="I31" s="181">
        <v>0.87150837988826813</v>
      </c>
      <c r="J31" s="181">
        <v>0.89100000000000001</v>
      </c>
      <c r="K31" s="181">
        <v>0.89700000000000002</v>
      </c>
    </row>
    <row r="32" spans="1:11" ht="14.25">
      <c r="A32" s="179">
        <v>2008</v>
      </c>
      <c r="B32" s="181">
        <v>0.81710000000000005</v>
      </c>
      <c r="C32" s="181">
        <v>0.80840000000000001</v>
      </c>
      <c r="D32" s="181">
        <v>0.81389999999999996</v>
      </c>
      <c r="E32" s="181">
        <v>0.81599999999999995</v>
      </c>
      <c r="G32" s="179">
        <v>2008</v>
      </c>
      <c r="H32" s="181">
        <v>0.99660000000000004</v>
      </c>
      <c r="I32" s="181">
        <v>0.99619999999999997</v>
      </c>
      <c r="J32" s="181">
        <v>0.99639999999999995</v>
      </c>
      <c r="K32" s="181">
        <v>0.98799999999999999</v>
      </c>
    </row>
    <row r="33" spans="1:15" ht="14.25">
      <c r="A33" s="179">
        <v>2007</v>
      </c>
      <c r="B33" s="181">
        <v>0.76800000000000002</v>
      </c>
      <c r="C33" s="181">
        <v>0.63600000000000001</v>
      </c>
      <c r="D33" s="181">
        <v>0.71299999999999997</v>
      </c>
      <c r="E33" s="181"/>
      <c r="G33" s="179">
        <v>2007</v>
      </c>
      <c r="H33" s="181">
        <v>0.98699999999999999</v>
      </c>
      <c r="I33" s="181">
        <v>0.98599999999999999</v>
      </c>
      <c r="J33" s="181">
        <v>0.98599999999999999</v>
      </c>
      <c r="K33" s="181"/>
    </row>
    <row r="34" spans="1:15">
      <c r="A34" s="106"/>
      <c r="B34" s="18"/>
      <c r="C34" s="18"/>
      <c r="D34" s="18"/>
      <c r="E34" s="18"/>
      <c r="G34"/>
      <c r="H34"/>
      <c r="I34"/>
      <c r="J34"/>
      <c r="K34"/>
    </row>
    <row r="35" spans="1:15">
      <c r="A35" s="18"/>
      <c r="B35" s="18"/>
      <c r="C35" s="18"/>
      <c r="D35" s="18"/>
      <c r="E35" s="18"/>
      <c r="G35"/>
      <c r="H35"/>
      <c r="I35"/>
      <c r="J35"/>
      <c r="K35"/>
    </row>
    <row r="36" spans="1:15">
      <c r="A36" s="18"/>
      <c r="B36" s="18"/>
      <c r="C36" s="18"/>
      <c r="D36" s="18"/>
      <c r="E36" s="18"/>
      <c r="G36"/>
      <c r="H36"/>
      <c r="I36"/>
      <c r="J36"/>
      <c r="K36"/>
    </row>
    <row r="37" spans="1:15">
      <c r="A37" s="18"/>
      <c r="B37" s="18"/>
      <c r="C37" s="18"/>
      <c r="D37" s="18"/>
      <c r="E37" s="18"/>
      <c r="G37"/>
      <c r="H37"/>
      <c r="I37"/>
      <c r="J37"/>
      <c r="K37"/>
    </row>
    <row r="38" spans="1:15">
      <c r="A38" s="18"/>
      <c r="B38" s="18"/>
      <c r="C38" s="18"/>
      <c r="D38" s="18"/>
      <c r="E38" s="18"/>
    </row>
    <row r="39" spans="1:15">
      <c r="A39" s="18"/>
      <c r="B39" s="18"/>
      <c r="C39" s="18"/>
      <c r="D39" s="18"/>
      <c r="E39" s="18"/>
    </row>
    <row r="40" spans="1:15">
      <c r="A40" s="18"/>
      <c r="B40" s="18"/>
      <c r="C40" s="18"/>
      <c r="D40" s="18"/>
      <c r="E40" s="18"/>
    </row>
    <row r="41" spans="1:15">
      <c r="A41" s="18"/>
      <c r="B41" s="18"/>
      <c r="C41" s="18"/>
      <c r="D41" s="18"/>
      <c r="E41" s="18"/>
    </row>
    <row r="42" spans="1:15">
      <c r="A42" s="18"/>
      <c r="B42" s="18"/>
      <c r="C42" s="18"/>
      <c r="D42" s="18"/>
      <c r="E42" s="18"/>
    </row>
    <row r="43" spans="1:15">
      <c r="A43" s="18"/>
      <c r="B43" s="18"/>
      <c r="C43" s="18"/>
      <c r="D43" s="18"/>
      <c r="E43" s="18"/>
    </row>
    <row r="44" spans="1:15">
      <c r="A44" s="18"/>
      <c r="B44" s="18"/>
      <c r="C44" s="18"/>
      <c r="D44" s="18"/>
      <c r="E44" s="18"/>
    </row>
    <row r="45" spans="1:15">
      <c r="A45" s="18"/>
      <c r="B45" s="18"/>
      <c r="C45" s="18"/>
      <c r="D45" s="18"/>
      <c r="E45" s="18"/>
    </row>
    <row r="46" spans="1:15">
      <c r="A46" s="18"/>
      <c r="B46" s="18"/>
      <c r="C46" s="18"/>
      <c r="D46" s="18"/>
      <c r="E46" s="18"/>
    </row>
    <row r="47" spans="1:15">
      <c r="A47" s="18"/>
      <c r="B47" s="18"/>
      <c r="C47" s="18"/>
      <c r="D47" s="18"/>
      <c r="E47" s="18"/>
    </row>
    <row r="48" spans="1:15">
      <c r="A48" s="18"/>
      <c r="B48" s="121"/>
      <c r="C48" s="121"/>
      <c r="D48" s="18"/>
      <c r="E48" s="121"/>
      <c r="G48" s="121"/>
      <c r="I48" s="121"/>
      <c r="K48" s="121"/>
      <c r="M48" s="121"/>
      <c r="N48" s="121"/>
      <c r="O48" s="121"/>
    </row>
    <row r="49" spans="1:5">
      <c r="A49" s="18"/>
      <c r="B49" s="18"/>
      <c r="C49" s="18"/>
      <c r="D49" s="18"/>
      <c r="E49" s="18"/>
    </row>
  </sheetData>
  <mergeCells count="2">
    <mergeCell ref="A1:K1"/>
    <mergeCell ref="A26:K26"/>
  </mergeCells>
  <pageMargins left="0.59055118110236227" right="0" top="0.59055118110236227" bottom="0" header="0.43307086614173229" footer="0.51181102362204722"/>
  <pageSetup paperSize="9" scale="73" orientation="landscape" horizontalDpi="4294967294" r:id="rId1"/>
  <headerFooter alignWithMargins="0">
    <oddHeader>&amp;R&amp;9&amp;A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8"/>
  <sheetViews>
    <sheetView zoomScale="75" zoomScaleNormal="75" zoomScaleSheetLayoutView="62" workbookViewId="0">
      <selection activeCell="C38" sqref="C38"/>
    </sheetView>
  </sheetViews>
  <sheetFormatPr defaultColWidth="19.5703125" defaultRowHeight="77.25" customHeight="1"/>
  <cols>
    <col min="1" max="1" width="10.85546875" customWidth="1"/>
    <col min="2" max="2" width="19.28515625" customWidth="1"/>
    <col min="3" max="3" width="14" customWidth="1"/>
    <col min="4" max="4" width="63.7109375" customWidth="1"/>
    <col min="5" max="6" width="18" customWidth="1"/>
    <col min="7" max="7" width="19.5703125" customWidth="1"/>
  </cols>
  <sheetData>
    <row r="1" spans="1:14" ht="36.75" customHeight="1">
      <c r="A1" s="457" t="s">
        <v>425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22"/>
      <c r="N1" s="22"/>
    </row>
    <row r="2" spans="1:14" ht="71.25" customHeight="1">
      <c r="A2" s="442" t="s">
        <v>198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182"/>
      <c r="N2" s="182"/>
    </row>
    <row r="3" spans="1:14" ht="12.75"/>
    <row r="4" spans="1:14" ht="25.5">
      <c r="A4" s="183" t="s">
        <v>199</v>
      </c>
      <c r="B4" s="183" t="s">
        <v>200</v>
      </c>
      <c r="C4" s="183" t="s">
        <v>201</v>
      </c>
      <c r="D4" s="183" t="s">
        <v>202</v>
      </c>
      <c r="E4" s="183" t="s">
        <v>203</v>
      </c>
      <c r="F4" s="183" t="s">
        <v>204</v>
      </c>
    </row>
    <row r="5" spans="1:14" ht="102.75" customHeight="1">
      <c r="A5" s="184">
        <v>1</v>
      </c>
      <c r="B5" s="185" t="s">
        <v>205</v>
      </c>
      <c r="C5" s="458" t="s">
        <v>206</v>
      </c>
      <c r="D5" s="459"/>
      <c r="E5" s="459"/>
      <c r="F5" s="460"/>
    </row>
    <row r="6" spans="1:14" ht="12.75">
      <c r="A6" s="184"/>
      <c r="B6" s="185" t="s">
        <v>207</v>
      </c>
      <c r="C6" s="186">
        <v>2</v>
      </c>
      <c r="D6" s="187" t="s">
        <v>208</v>
      </c>
      <c r="E6" s="188">
        <v>1209</v>
      </c>
      <c r="F6" s="189">
        <v>0.8081550802139037</v>
      </c>
    </row>
    <row r="7" spans="1:14" ht="12.75">
      <c r="A7" s="184"/>
      <c r="B7" s="185" t="s">
        <v>209</v>
      </c>
      <c r="C7" s="186">
        <v>3</v>
      </c>
      <c r="D7" s="187" t="s">
        <v>210</v>
      </c>
      <c r="E7" s="188">
        <v>717</v>
      </c>
      <c r="F7" s="189">
        <v>0.47927807486631013</v>
      </c>
    </row>
    <row r="8" spans="1:14" ht="25.5">
      <c r="A8" s="184"/>
      <c r="B8" s="185" t="s">
        <v>211</v>
      </c>
      <c r="C8" s="186">
        <v>2</v>
      </c>
      <c r="D8" s="187" t="s">
        <v>212</v>
      </c>
      <c r="E8" s="188">
        <v>1049</v>
      </c>
      <c r="F8" s="189">
        <v>0.7012032085561497</v>
      </c>
    </row>
    <row r="9" spans="1:14" ht="12.75">
      <c r="A9" s="190"/>
      <c r="B9" s="3"/>
      <c r="C9" s="458" t="s">
        <v>213</v>
      </c>
      <c r="D9" s="460"/>
      <c r="E9" s="188"/>
      <c r="F9" s="189"/>
    </row>
    <row r="10" spans="1:14" ht="25.5">
      <c r="A10" s="184">
        <v>2</v>
      </c>
      <c r="B10" s="185" t="s">
        <v>214</v>
      </c>
      <c r="C10" s="186">
        <v>1</v>
      </c>
      <c r="D10" s="187" t="s">
        <v>215</v>
      </c>
      <c r="E10" s="188">
        <v>1165</v>
      </c>
      <c r="F10" s="189">
        <v>0.77874331550802134</v>
      </c>
    </row>
    <row r="11" spans="1:14" ht="12.75">
      <c r="A11" s="184">
        <v>3</v>
      </c>
      <c r="B11" s="185" t="s">
        <v>216</v>
      </c>
      <c r="C11" s="186">
        <v>1</v>
      </c>
      <c r="D11" s="187" t="s">
        <v>217</v>
      </c>
      <c r="E11" s="188">
        <v>1391</v>
      </c>
      <c r="F11" s="189">
        <v>0.92981283422459893</v>
      </c>
    </row>
    <row r="12" spans="1:14" ht="25.5">
      <c r="A12" s="184">
        <v>4</v>
      </c>
      <c r="B12" s="185" t="s">
        <v>218</v>
      </c>
      <c r="C12" s="186">
        <v>1</v>
      </c>
      <c r="D12" s="187" t="s">
        <v>219</v>
      </c>
      <c r="E12" s="188">
        <v>1110</v>
      </c>
      <c r="F12" s="189">
        <v>0.74197860962566842</v>
      </c>
    </row>
    <row r="13" spans="1:14" ht="12.75">
      <c r="A13" s="184">
        <v>5</v>
      </c>
      <c r="B13" s="185" t="s">
        <v>220</v>
      </c>
      <c r="C13" s="186">
        <v>1</v>
      </c>
      <c r="D13" s="187" t="s">
        <v>221</v>
      </c>
      <c r="E13" s="188">
        <v>1117</v>
      </c>
      <c r="F13" s="189">
        <v>0.74665775401069523</v>
      </c>
    </row>
    <row r="14" spans="1:14" ht="25.5">
      <c r="A14" s="184">
        <v>6</v>
      </c>
      <c r="B14" s="185" t="s">
        <v>222</v>
      </c>
      <c r="C14" s="186">
        <v>1</v>
      </c>
      <c r="D14" s="187" t="s">
        <v>223</v>
      </c>
      <c r="E14" s="188">
        <v>1276</v>
      </c>
      <c r="F14" s="189">
        <v>0.8529411764705882</v>
      </c>
    </row>
    <row r="15" spans="1:14" ht="25.5">
      <c r="A15" s="184">
        <v>7</v>
      </c>
      <c r="B15" s="185" t="s">
        <v>224</v>
      </c>
      <c r="C15" s="186">
        <v>1</v>
      </c>
      <c r="D15" s="187" t="s">
        <v>225</v>
      </c>
      <c r="E15" s="188">
        <v>1313</v>
      </c>
      <c r="F15" s="189">
        <v>0.87767379679144386</v>
      </c>
    </row>
    <row r="16" spans="1:14" ht="51">
      <c r="A16" s="184">
        <v>8</v>
      </c>
      <c r="B16" s="185" t="s">
        <v>226</v>
      </c>
      <c r="C16" s="186">
        <v>1</v>
      </c>
      <c r="D16" s="187" t="s">
        <v>227</v>
      </c>
      <c r="E16" s="188">
        <v>990</v>
      </c>
      <c r="F16" s="189">
        <v>0.66176470588235292</v>
      </c>
    </row>
    <row r="17" spans="1:12" ht="38.25">
      <c r="A17" s="184">
        <v>9</v>
      </c>
      <c r="B17" s="185" t="s">
        <v>228</v>
      </c>
      <c r="C17" s="186">
        <v>1</v>
      </c>
      <c r="D17" s="187" t="s">
        <v>229</v>
      </c>
      <c r="E17" s="188">
        <v>1310</v>
      </c>
      <c r="F17" s="189">
        <v>0.87566844919786091</v>
      </c>
      <c r="G17" s="461" t="s">
        <v>230</v>
      </c>
      <c r="H17" s="462"/>
      <c r="I17" s="462"/>
      <c r="J17" s="462"/>
      <c r="K17" s="462"/>
      <c r="L17" s="462"/>
    </row>
    <row r="18" spans="1:12" ht="25.5">
      <c r="A18" s="184">
        <v>10</v>
      </c>
      <c r="B18" s="185" t="s">
        <v>231</v>
      </c>
      <c r="C18" s="186">
        <v>1</v>
      </c>
      <c r="D18" s="187" t="s">
        <v>232</v>
      </c>
      <c r="E18" s="188">
        <v>1327</v>
      </c>
      <c r="F18" s="189">
        <v>0.88703208556149737</v>
      </c>
      <c r="G18" s="463"/>
      <c r="H18" s="462"/>
      <c r="I18" s="462"/>
      <c r="J18" s="462"/>
      <c r="K18" s="462"/>
      <c r="L18" s="462"/>
    </row>
    <row r="19" spans="1:12" ht="25.5">
      <c r="A19" s="184">
        <v>11</v>
      </c>
      <c r="B19" s="185" t="s">
        <v>233</v>
      </c>
      <c r="C19" s="186">
        <v>1</v>
      </c>
      <c r="D19" s="187" t="s">
        <v>234</v>
      </c>
      <c r="E19" s="188">
        <v>869</v>
      </c>
      <c r="F19" s="189">
        <v>0.58088235294117652</v>
      </c>
      <c r="G19" s="463"/>
      <c r="H19" s="462"/>
      <c r="I19" s="462"/>
      <c r="J19" s="462"/>
      <c r="K19" s="462"/>
      <c r="L19" s="462"/>
    </row>
    <row r="20" spans="1:12" ht="12.75">
      <c r="A20" s="184">
        <v>12</v>
      </c>
      <c r="B20" s="185" t="s">
        <v>235</v>
      </c>
      <c r="C20" s="186">
        <v>1</v>
      </c>
      <c r="D20" s="187" t="s">
        <v>236</v>
      </c>
      <c r="E20" s="188">
        <v>1405</v>
      </c>
      <c r="F20" s="189">
        <v>0.93917112299465244</v>
      </c>
      <c r="G20" s="463"/>
      <c r="H20" s="462"/>
      <c r="I20" s="462"/>
      <c r="J20" s="462"/>
      <c r="K20" s="462"/>
      <c r="L20" s="462"/>
    </row>
    <row r="21" spans="1:12" ht="38.25">
      <c r="A21" s="184">
        <v>13</v>
      </c>
      <c r="B21" s="185" t="s">
        <v>237</v>
      </c>
      <c r="C21" s="186">
        <v>1</v>
      </c>
      <c r="D21" s="187" t="s">
        <v>511</v>
      </c>
      <c r="E21" s="188">
        <v>1360</v>
      </c>
      <c r="F21" s="189">
        <v>0.90909090909090906</v>
      </c>
      <c r="G21" s="463"/>
      <c r="H21" s="462"/>
      <c r="I21" s="462"/>
      <c r="J21" s="462"/>
      <c r="K21" s="462"/>
      <c r="L21" s="462"/>
    </row>
    <row r="22" spans="1:12" ht="18" customHeight="1">
      <c r="A22" s="184">
        <v>14</v>
      </c>
      <c r="B22" s="185" t="s">
        <v>238</v>
      </c>
      <c r="C22" s="186">
        <v>1</v>
      </c>
      <c r="D22" s="187" t="s">
        <v>239</v>
      </c>
      <c r="E22" s="188">
        <v>1333</v>
      </c>
      <c r="F22" s="189">
        <v>0.89104278074866305</v>
      </c>
      <c r="G22" s="463"/>
      <c r="H22" s="462"/>
      <c r="I22" s="462"/>
      <c r="J22" s="462"/>
      <c r="K22" s="462"/>
      <c r="L22" s="462"/>
    </row>
    <row r="23" spans="1:12" ht="18" customHeight="1">
      <c r="A23" s="184">
        <v>15</v>
      </c>
      <c r="B23" s="185" t="s">
        <v>240</v>
      </c>
      <c r="C23" s="186">
        <v>1</v>
      </c>
      <c r="D23" s="187" t="s">
        <v>239</v>
      </c>
      <c r="E23" s="188">
        <v>1180</v>
      </c>
      <c r="F23" s="189">
        <v>0.78877005347593587</v>
      </c>
      <c r="G23" s="463"/>
      <c r="H23" s="462"/>
      <c r="I23" s="462"/>
      <c r="J23" s="462"/>
      <c r="K23" s="462"/>
      <c r="L23" s="462"/>
    </row>
    <row r="24" spans="1:12" ht="18" customHeight="1">
      <c r="A24" s="184">
        <v>16</v>
      </c>
      <c r="B24" s="185" t="s">
        <v>241</v>
      </c>
      <c r="C24" s="186">
        <v>1</v>
      </c>
      <c r="D24" s="187" t="s">
        <v>242</v>
      </c>
      <c r="E24" s="188">
        <v>1062</v>
      </c>
      <c r="F24" s="189">
        <v>0.7098930481283422</v>
      </c>
      <c r="G24" s="463"/>
      <c r="H24" s="462"/>
      <c r="I24" s="462"/>
      <c r="J24" s="462"/>
      <c r="K24" s="462"/>
      <c r="L24" s="462"/>
    </row>
    <row r="25" spans="1:12" ht="12.75">
      <c r="A25" s="184">
        <v>17</v>
      </c>
      <c r="B25" s="185" t="s">
        <v>243</v>
      </c>
      <c r="C25" s="186">
        <v>1</v>
      </c>
      <c r="D25" s="187" t="s">
        <v>244</v>
      </c>
      <c r="E25" s="188">
        <v>1251</v>
      </c>
      <c r="F25" s="189">
        <v>0.83622994652406413</v>
      </c>
      <c r="G25" s="463"/>
      <c r="H25" s="462"/>
      <c r="I25" s="462"/>
      <c r="J25" s="462"/>
      <c r="K25" s="462"/>
      <c r="L25" s="462"/>
    </row>
    <row r="26" spans="1:12" ht="25.5">
      <c r="A26" s="184">
        <v>18</v>
      </c>
      <c r="B26" s="185" t="s">
        <v>245</v>
      </c>
      <c r="C26" s="186">
        <v>1</v>
      </c>
      <c r="D26" s="187" t="s">
        <v>246</v>
      </c>
      <c r="E26" s="188">
        <v>1339</v>
      </c>
      <c r="F26" s="189">
        <v>0.89505347593582885</v>
      </c>
      <c r="G26" s="463"/>
      <c r="H26" s="462"/>
      <c r="I26" s="462"/>
      <c r="J26" s="462"/>
      <c r="K26" s="462"/>
      <c r="L26" s="462"/>
    </row>
    <row r="27" spans="1:12" ht="68.25" customHeight="1">
      <c r="A27" s="464">
        <v>19</v>
      </c>
      <c r="B27" s="185" t="s">
        <v>247</v>
      </c>
      <c r="C27" s="458" t="s">
        <v>248</v>
      </c>
      <c r="D27" s="459"/>
      <c r="E27" s="459"/>
      <c r="F27" s="460"/>
      <c r="G27" s="465" t="s">
        <v>407</v>
      </c>
      <c r="H27" s="466"/>
      <c r="I27" s="466"/>
      <c r="J27" s="466"/>
      <c r="K27" s="466"/>
      <c r="L27" s="466"/>
    </row>
    <row r="28" spans="1:12" ht="42.75">
      <c r="A28" s="464"/>
      <c r="B28" s="186" t="s">
        <v>249</v>
      </c>
      <c r="C28" s="186">
        <v>2</v>
      </c>
      <c r="D28" s="191" t="s">
        <v>250</v>
      </c>
      <c r="E28" s="188">
        <v>865</v>
      </c>
      <c r="F28" s="189">
        <v>0.57820855614973266</v>
      </c>
      <c r="H28" s="314" t="s">
        <v>251</v>
      </c>
      <c r="I28" s="314" t="s">
        <v>252</v>
      </c>
      <c r="J28" s="314" t="s">
        <v>253</v>
      </c>
      <c r="K28" s="314" t="s">
        <v>254</v>
      </c>
      <c r="L28" s="314" t="s">
        <v>255</v>
      </c>
    </row>
    <row r="29" spans="1:12" ht="15">
      <c r="A29" s="464"/>
      <c r="B29" s="186" t="s">
        <v>256</v>
      </c>
      <c r="C29" s="186">
        <v>2</v>
      </c>
      <c r="D29" s="191" t="s">
        <v>257</v>
      </c>
      <c r="E29" s="188">
        <v>743</v>
      </c>
      <c r="F29" s="189">
        <v>0.49665775401069517</v>
      </c>
      <c r="H29" s="467" t="s">
        <v>258</v>
      </c>
      <c r="I29" s="468" t="s">
        <v>259</v>
      </c>
      <c r="J29" s="468" t="s">
        <v>260</v>
      </c>
      <c r="K29" s="315" t="s">
        <v>261</v>
      </c>
      <c r="L29" s="315" t="s">
        <v>262</v>
      </c>
    </row>
    <row r="30" spans="1:12" ht="25.5">
      <c r="A30" s="464"/>
      <c r="B30" s="186" t="s">
        <v>263</v>
      </c>
      <c r="C30" s="186">
        <v>2</v>
      </c>
      <c r="D30" s="191" t="s">
        <v>264</v>
      </c>
      <c r="E30" s="188">
        <v>799</v>
      </c>
      <c r="F30" s="189">
        <v>0.53409090909090906</v>
      </c>
      <c r="H30" s="467"/>
      <c r="I30" s="468"/>
      <c r="J30" s="468"/>
      <c r="K30" s="348" t="s">
        <v>265</v>
      </c>
      <c r="L30" s="348" t="s">
        <v>266</v>
      </c>
    </row>
    <row r="31" spans="1:12" ht="30">
      <c r="A31" s="464"/>
      <c r="B31" s="186" t="s">
        <v>267</v>
      </c>
      <c r="C31" s="186">
        <v>2</v>
      </c>
      <c r="D31" s="191" t="s">
        <v>268</v>
      </c>
      <c r="E31" s="188">
        <v>1327</v>
      </c>
      <c r="F31" s="313">
        <v>0.88703208556149737</v>
      </c>
      <c r="H31" s="467"/>
      <c r="I31" s="468"/>
      <c r="J31" s="468"/>
      <c r="K31" s="349" t="s">
        <v>269</v>
      </c>
      <c r="L31" s="349" t="s">
        <v>269</v>
      </c>
    </row>
    <row r="32" spans="1:12" ht="15">
      <c r="A32" s="464"/>
      <c r="B32" s="192"/>
      <c r="C32" s="143"/>
      <c r="D32" s="456" t="s">
        <v>270</v>
      </c>
      <c r="E32" s="456"/>
      <c r="F32" s="456"/>
      <c r="H32" s="467"/>
      <c r="I32" s="468"/>
      <c r="J32" s="468"/>
      <c r="K32" s="350" t="s">
        <v>271</v>
      </c>
      <c r="L32" s="350" t="s">
        <v>271</v>
      </c>
    </row>
    <row r="33" spans="1:12" ht="18" customHeight="1">
      <c r="A33" s="464"/>
      <c r="B33" s="192" t="s">
        <v>272</v>
      </c>
      <c r="C33" s="143">
        <v>2</v>
      </c>
      <c r="D33" s="373" t="s">
        <v>273</v>
      </c>
      <c r="E33" s="188">
        <v>600</v>
      </c>
      <c r="F33" s="189">
        <v>0.40106951871657753</v>
      </c>
    </row>
    <row r="34" spans="1:12" ht="18" customHeight="1">
      <c r="A34" s="464"/>
      <c r="B34" s="192" t="s">
        <v>274</v>
      </c>
      <c r="C34" s="143">
        <v>2</v>
      </c>
      <c r="D34" s="373" t="s">
        <v>275</v>
      </c>
      <c r="E34" s="188">
        <v>535</v>
      </c>
      <c r="F34" s="189">
        <v>0.35762032085561496</v>
      </c>
      <c r="G34" s="469" t="s">
        <v>434</v>
      </c>
      <c r="H34" s="470"/>
      <c r="I34" s="470"/>
      <c r="J34" s="470"/>
      <c r="K34" s="470"/>
      <c r="L34" s="470"/>
    </row>
    <row r="35" spans="1:12" ht="18" customHeight="1">
      <c r="A35" s="464"/>
      <c r="B35" s="192" t="s">
        <v>276</v>
      </c>
      <c r="C35" s="143">
        <v>2</v>
      </c>
      <c r="D35" s="373" t="s">
        <v>277</v>
      </c>
      <c r="E35" s="188">
        <v>952</v>
      </c>
      <c r="F35" s="189">
        <v>0.63636363636363635</v>
      </c>
      <c r="G35" s="469"/>
      <c r="H35" s="470"/>
      <c r="I35" s="470"/>
      <c r="J35" s="470"/>
      <c r="K35" s="470"/>
      <c r="L35" s="470"/>
    </row>
    <row r="36" spans="1:12" ht="18" customHeight="1">
      <c r="A36" s="464"/>
      <c r="B36" s="192" t="s">
        <v>278</v>
      </c>
      <c r="C36" s="143">
        <v>2</v>
      </c>
      <c r="D36" s="373" t="s">
        <v>279</v>
      </c>
      <c r="E36" s="188">
        <v>1108</v>
      </c>
      <c r="F36" s="189">
        <v>0.74064171122994649</v>
      </c>
      <c r="G36" s="469"/>
      <c r="H36" s="470"/>
      <c r="I36" s="470"/>
      <c r="J36" s="470"/>
      <c r="K36" s="470"/>
      <c r="L36" s="470"/>
    </row>
    <row r="37" spans="1:12" ht="18" customHeight="1">
      <c r="A37" s="464"/>
      <c r="B37" s="192" t="s">
        <v>280</v>
      </c>
      <c r="C37" s="143">
        <v>2</v>
      </c>
      <c r="D37" s="373" t="s">
        <v>281</v>
      </c>
      <c r="E37" s="188">
        <v>1023</v>
      </c>
      <c r="F37" s="189">
        <v>0.68382352941176472</v>
      </c>
      <c r="G37" s="469"/>
      <c r="H37" s="470"/>
      <c r="I37" s="470"/>
      <c r="J37" s="470"/>
      <c r="K37" s="470"/>
      <c r="L37" s="470"/>
    </row>
    <row r="38" spans="1:12" ht="12.75"/>
  </sheetData>
  <mergeCells count="13">
    <mergeCell ref="D32:F32"/>
    <mergeCell ref="A1:L1"/>
    <mergeCell ref="A2:L2"/>
    <mergeCell ref="C5:F5"/>
    <mergeCell ref="G17:L26"/>
    <mergeCell ref="A27:A37"/>
    <mergeCell ref="C27:F27"/>
    <mergeCell ref="G27:L27"/>
    <mergeCell ref="H29:H32"/>
    <mergeCell ref="I29:I32"/>
    <mergeCell ref="J29:J32"/>
    <mergeCell ref="G34:L37"/>
    <mergeCell ref="C9:D9"/>
  </mergeCells>
  <pageMargins left="0.59055118110236227" right="0" top="0.59055118110236227" bottom="0" header="0.43307086614173229" footer="0.51181102362204722"/>
  <pageSetup paperSize="9" scale="50" orientation="landscape" r:id="rId1"/>
  <headerFooter alignWithMargins="0">
    <oddHeader>&amp;R&amp;A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93"/>
  <sheetViews>
    <sheetView topLeftCell="A34" zoomScale="70" zoomScaleNormal="70" workbookViewId="0">
      <selection activeCell="C38" sqref="C38"/>
    </sheetView>
  </sheetViews>
  <sheetFormatPr defaultRowHeight="12.75"/>
  <cols>
    <col min="1" max="1" width="6.5703125" style="82" customWidth="1"/>
    <col min="2" max="2" width="31.5703125" style="82" customWidth="1"/>
    <col min="3" max="3" width="17.42578125" style="82" customWidth="1"/>
    <col min="4" max="7" width="16.5703125" style="82" customWidth="1"/>
    <col min="8" max="8" width="11.28515625" style="82" bestFit="1" customWidth="1"/>
    <col min="9" max="9" width="15.42578125" style="82" customWidth="1"/>
    <col min="10" max="10" width="6.42578125" style="82" customWidth="1"/>
    <col min="11" max="11" width="17.5703125" style="82" customWidth="1"/>
    <col min="12" max="12" width="16" style="82" customWidth="1"/>
    <col min="13" max="16" width="12.42578125" style="82" customWidth="1"/>
    <col min="17" max="18" width="13.5703125" style="82" customWidth="1"/>
    <col min="19" max="222" width="9.140625" style="82"/>
    <col min="223" max="223" width="26.85546875" style="82" customWidth="1"/>
    <col min="224" max="224" width="15.5703125" style="82" customWidth="1"/>
    <col min="225" max="225" width="11.5703125" style="82" customWidth="1"/>
    <col min="226" max="226" width="10.42578125" style="82" customWidth="1"/>
    <col min="227" max="227" width="5.85546875" style="82" customWidth="1"/>
    <col min="228" max="228" width="5.5703125" style="82" customWidth="1"/>
    <col min="229" max="229" width="5.28515625" style="82" customWidth="1"/>
    <col min="230" max="230" width="6" style="82" customWidth="1"/>
    <col min="231" max="231" width="5.140625" style="82" bestFit="1" customWidth="1"/>
    <col min="232" max="232" width="6" style="82" customWidth="1"/>
    <col min="233" max="233" width="5" style="82" customWidth="1"/>
    <col min="234" max="234" width="5.7109375" style="82" bestFit="1" customWidth="1"/>
    <col min="235" max="236" width="10" style="82" customWidth="1"/>
    <col min="237" max="237" width="11.85546875" style="82" customWidth="1"/>
    <col min="238" max="238" width="1.140625" style="82" customWidth="1"/>
    <col min="239" max="239" width="23.5703125" style="82" customWidth="1"/>
    <col min="240" max="240" width="7.85546875" style="82" customWidth="1"/>
    <col min="241" max="241" width="7.5703125" style="82" bestFit="1" customWidth="1"/>
    <col min="242" max="242" width="7.85546875" style="82" customWidth="1"/>
    <col min="243" max="243" width="7.28515625" style="82" customWidth="1"/>
    <col min="244" max="244" width="24" style="82" customWidth="1"/>
    <col min="245" max="247" width="6.140625" style="82" customWidth="1"/>
    <col min="248" max="249" width="12.42578125" style="82" customWidth="1"/>
    <col min="250" max="250" width="11.140625" style="82" customWidth="1"/>
    <col min="251" max="258" width="12.7109375" style="82" bestFit="1" customWidth="1"/>
    <col min="259" max="259" width="12" style="82" bestFit="1" customWidth="1"/>
    <col min="260" max="478" width="9.140625" style="82"/>
    <col min="479" max="479" width="26.85546875" style="82" customWidth="1"/>
    <col min="480" max="480" width="15.5703125" style="82" customWidth="1"/>
    <col min="481" max="481" width="11.5703125" style="82" customWidth="1"/>
    <col min="482" max="482" width="10.42578125" style="82" customWidth="1"/>
    <col min="483" max="483" width="5.85546875" style="82" customWidth="1"/>
    <col min="484" max="484" width="5.5703125" style="82" customWidth="1"/>
    <col min="485" max="485" width="5.28515625" style="82" customWidth="1"/>
    <col min="486" max="486" width="6" style="82" customWidth="1"/>
    <col min="487" max="487" width="5.140625" style="82" bestFit="1" customWidth="1"/>
    <col min="488" max="488" width="6" style="82" customWidth="1"/>
    <col min="489" max="489" width="5" style="82" customWidth="1"/>
    <col min="490" max="490" width="5.7109375" style="82" bestFit="1" customWidth="1"/>
    <col min="491" max="492" width="10" style="82" customWidth="1"/>
    <col min="493" max="493" width="11.85546875" style="82" customWidth="1"/>
    <col min="494" max="494" width="1.140625" style="82" customWidth="1"/>
    <col min="495" max="495" width="23.5703125" style="82" customWidth="1"/>
    <col min="496" max="496" width="7.85546875" style="82" customWidth="1"/>
    <col min="497" max="497" width="7.5703125" style="82" bestFit="1" customWidth="1"/>
    <col min="498" max="498" width="7.85546875" style="82" customWidth="1"/>
    <col min="499" max="499" width="7.28515625" style="82" customWidth="1"/>
    <col min="500" max="500" width="24" style="82" customWidth="1"/>
    <col min="501" max="503" width="6.140625" style="82" customWidth="1"/>
    <col min="504" max="505" width="12.42578125" style="82" customWidth="1"/>
    <col min="506" max="506" width="11.140625" style="82" customWidth="1"/>
    <col min="507" max="514" width="12.7109375" style="82" bestFit="1" customWidth="1"/>
    <col min="515" max="515" width="12" style="82" bestFit="1" customWidth="1"/>
    <col min="516" max="734" width="9.140625" style="82"/>
    <col min="735" max="735" width="26.85546875" style="82" customWidth="1"/>
    <col min="736" max="736" width="15.5703125" style="82" customWidth="1"/>
    <col min="737" max="737" width="11.5703125" style="82" customWidth="1"/>
    <col min="738" max="738" width="10.42578125" style="82" customWidth="1"/>
    <col min="739" max="739" width="5.85546875" style="82" customWidth="1"/>
    <col min="740" max="740" width="5.5703125" style="82" customWidth="1"/>
    <col min="741" max="741" width="5.28515625" style="82" customWidth="1"/>
    <col min="742" max="742" width="6" style="82" customWidth="1"/>
    <col min="743" max="743" width="5.140625" style="82" bestFit="1" customWidth="1"/>
    <col min="744" max="744" width="6" style="82" customWidth="1"/>
    <col min="745" max="745" width="5" style="82" customWidth="1"/>
    <col min="746" max="746" width="5.7109375" style="82" bestFit="1" customWidth="1"/>
    <col min="747" max="748" width="10" style="82" customWidth="1"/>
    <col min="749" max="749" width="11.85546875" style="82" customWidth="1"/>
    <col min="750" max="750" width="1.140625" style="82" customWidth="1"/>
    <col min="751" max="751" width="23.5703125" style="82" customWidth="1"/>
    <col min="752" max="752" width="7.85546875" style="82" customWidth="1"/>
    <col min="753" max="753" width="7.5703125" style="82" bestFit="1" customWidth="1"/>
    <col min="754" max="754" width="7.85546875" style="82" customWidth="1"/>
    <col min="755" max="755" width="7.28515625" style="82" customWidth="1"/>
    <col min="756" max="756" width="24" style="82" customWidth="1"/>
    <col min="757" max="759" width="6.140625" style="82" customWidth="1"/>
    <col min="760" max="761" width="12.42578125" style="82" customWidth="1"/>
    <col min="762" max="762" width="11.140625" style="82" customWidth="1"/>
    <col min="763" max="770" width="12.7109375" style="82" bestFit="1" customWidth="1"/>
    <col min="771" max="771" width="12" style="82" bestFit="1" customWidth="1"/>
    <col min="772" max="990" width="9.140625" style="82"/>
    <col min="991" max="991" width="26.85546875" style="82" customWidth="1"/>
    <col min="992" max="992" width="15.5703125" style="82" customWidth="1"/>
    <col min="993" max="993" width="11.5703125" style="82" customWidth="1"/>
    <col min="994" max="994" width="10.42578125" style="82" customWidth="1"/>
    <col min="995" max="995" width="5.85546875" style="82" customWidth="1"/>
    <col min="996" max="996" width="5.5703125" style="82" customWidth="1"/>
    <col min="997" max="997" width="5.28515625" style="82" customWidth="1"/>
    <col min="998" max="998" width="6" style="82" customWidth="1"/>
    <col min="999" max="999" width="5.140625" style="82" bestFit="1" customWidth="1"/>
    <col min="1000" max="1000" width="6" style="82" customWidth="1"/>
    <col min="1001" max="1001" width="5" style="82" customWidth="1"/>
    <col min="1002" max="1002" width="5.7109375" style="82" bestFit="1" customWidth="1"/>
    <col min="1003" max="1004" width="10" style="82" customWidth="1"/>
    <col min="1005" max="1005" width="11.85546875" style="82" customWidth="1"/>
    <col min="1006" max="1006" width="1.140625" style="82" customWidth="1"/>
    <col min="1007" max="1007" width="23.5703125" style="82" customWidth="1"/>
    <col min="1008" max="1008" width="7.85546875" style="82" customWidth="1"/>
    <col min="1009" max="1009" width="7.5703125" style="82" bestFit="1" customWidth="1"/>
    <col min="1010" max="1010" width="7.85546875" style="82" customWidth="1"/>
    <col min="1011" max="1011" width="7.28515625" style="82" customWidth="1"/>
    <col min="1012" max="1012" width="24" style="82" customWidth="1"/>
    <col min="1013" max="1015" width="6.140625" style="82" customWidth="1"/>
    <col min="1016" max="1017" width="12.42578125" style="82" customWidth="1"/>
    <col min="1018" max="1018" width="11.140625" style="82" customWidth="1"/>
    <col min="1019" max="1026" width="12.7109375" style="82" bestFit="1" customWidth="1"/>
    <col min="1027" max="1027" width="12" style="82" bestFit="1" customWidth="1"/>
    <col min="1028" max="1246" width="9.140625" style="82"/>
    <col min="1247" max="1247" width="26.85546875" style="82" customWidth="1"/>
    <col min="1248" max="1248" width="15.5703125" style="82" customWidth="1"/>
    <col min="1249" max="1249" width="11.5703125" style="82" customWidth="1"/>
    <col min="1250" max="1250" width="10.42578125" style="82" customWidth="1"/>
    <col min="1251" max="1251" width="5.85546875" style="82" customWidth="1"/>
    <col min="1252" max="1252" width="5.5703125" style="82" customWidth="1"/>
    <col min="1253" max="1253" width="5.28515625" style="82" customWidth="1"/>
    <col min="1254" max="1254" width="6" style="82" customWidth="1"/>
    <col min="1255" max="1255" width="5.140625" style="82" bestFit="1" customWidth="1"/>
    <col min="1256" max="1256" width="6" style="82" customWidth="1"/>
    <col min="1257" max="1257" width="5" style="82" customWidth="1"/>
    <col min="1258" max="1258" width="5.7109375" style="82" bestFit="1" customWidth="1"/>
    <col min="1259" max="1260" width="10" style="82" customWidth="1"/>
    <col min="1261" max="1261" width="11.85546875" style="82" customWidth="1"/>
    <col min="1262" max="1262" width="1.140625" style="82" customWidth="1"/>
    <col min="1263" max="1263" width="23.5703125" style="82" customWidth="1"/>
    <col min="1264" max="1264" width="7.85546875" style="82" customWidth="1"/>
    <col min="1265" max="1265" width="7.5703125" style="82" bestFit="1" customWidth="1"/>
    <col min="1266" max="1266" width="7.85546875" style="82" customWidth="1"/>
    <col min="1267" max="1267" width="7.28515625" style="82" customWidth="1"/>
    <col min="1268" max="1268" width="24" style="82" customWidth="1"/>
    <col min="1269" max="1271" width="6.140625" style="82" customWidth="1"/>
    <col min="1272" max="1273" width="12.42578125" style="82" customWidth="1"/>
    <col min="1274" max="1274" width="11.140625" style="82" customWidth="1"/>
    <col min="1275" max="1282" width="12.7109375" style="82" bestFit="1" customWidth="1"/>
    <col min="1283" max="1283" width="12" style="82" bestFit="1" customWidth="1"/>
    <col min="1284" max="1502" width="9.140625" style="82"/>
    <col min="1503" max="1503" width="26.85546875" style="82" customWidth="1"/>
    <col min="1504" max="1504" width="15.5703125" style="82" customWidth="1"/>
    <col min="1505" max="1505" width="11.5703125" style="82" customWidth="1"/>
    <col min="1506" max="1506" width="10.42578125" style="82" customWidth="1"/>
    <col min="1507" max="1507" width="5.85546875" style="82" customWidth="1"/>
    <col min="1508" max="1508" width="5.5703125" style="82" customWidth="1"/>
    <col min="1509" max="1509" width="5.28515625" style="82" customWidth="1"/>
    <col min="1510" max="1510" width="6" style="82" customWidth="1"/>
    <col min="1511" max="1511" width="5.140625" style="82" bestFit="1" customWidth="1"/>
    <col min="1512" max="1512" width="6" style="82" customWidth="1"/>
    <col min="1513" max="1513" width="5" style="82" customWidth="1"/>
    <col min="1514" max="1514" width="5.7109375" style="82" bestFit="1" customWidth="1"/>
    <col min="1515" max="1516" width="10" style="82" customWidth="1"/>
    <col min="1517" max="1517" width="11.85546875" style="82" customWidth="1"/>
    <col min="1518" max="1518" width="1.140625" style="82" customWidth="1"/>
    <col min="1519" max="1519" width="23.5703125" style="82" customWidth="1"/>
    <col min="1520" max="1520" width="7.85546875" style="82" customWidth="1"/>
    <col min="1521" max="1521" width="7.5703125" style="82" bestFit="1" customWidth="1"/>
    <col min="1522" max="1522" width="7.85546875" style="82" customWidth="1"/>
    <col min="1523" max="1523" width="7.28515625" style="82" customWidth="1"/>
    <col min="1524" max="1524" width="24" style="82" customWidth="1"/>
    <col min="1525" max="1527" width="6.140625" style="82" customWidth="1"/>
    <col min="1528" max="1529" width="12.42578125" style="82" customWidth="1"/>
    <col min="1530" max="1530" width="11.140625" style="82" customWidth="1"/>
    <col min="1531" max="1538" width="12.7109375" style="82" bestFit="1" customWidth="1"/>
    <col min="1539" max="1539" width="12" style="82" bestFit="1" customWidth="1"/>
    <col min="1540" max="1758" width="9.140625" style="82"/>
    <col min="1759" max="1759" width="26.85546875" style="82" customWidth="1"/>
    <col min="1760" max="1760" width="15.5703125" style="82" customWidth="1"/>
    <col min="1761" max="1761" width="11.5703125" style="82" customWidth="1"/>
    <col min="1762" max="1762" width="10.42578125" style="82" customWidth="1"/>
    <col min="1763" max="1763" width="5.85546875" style="82" customWidth="1"/>
    <col min="1764" max="1764" width="5.5703125" style="82" customWidth="1"/>
    <col min="1765" max="1765" width="5.28515625" style="82" customWidth="1"/>
    <col min="1766" max="1766" width="6" style="82" customWidth="1"/>
    <col min="1767" max="1767" width="5.140625" style="82" bestFit="1" customWidth="1"/>
    <col min="1768" max="1768" width="6" style="82" customWidth="1"/>
    <col min="1769" max="1769" width="5" style="82" customWidth="1"/>
    <col min="1770" max="1770" width="5.7109375" style="82" bestFit="1" customWidth="1"/>
    <col min="1771" max="1772" width="10" style="82" customWidth="1"/>
    <col min="1773" max="1773" width="11.85546875" style="82" customWidth="1"/>
    <col min="1774" max="1774" width="1.140625" style="82" customWidth="1"/>
    <col min="1775" max="1775" width="23.5703125" style="82" customWidth="1"/>
    <col min="1776" max="1776" width="7.85546875" style="82" customWidth="1"/>
    <col min="1777" max="1777" width="7.5703125" style="82" bestFit="1" customWidth="1"/>
    <col min="1778" max="1778" width="7.85546875" style="82" customWidth="1"/>
    <col min="1779" max="1779" width="7.28515625" style="82" customWidth="1"/>
    <col min="1780" max="1780" width="24" style="82" customWidth="1"/>
    <col min="1781" max="1783" width="6.140625" style="82" customWidth="1"/>
    <col min="1784" max="1785" width="12.42578125" style="82" customWidth="1"/>
    <col min="1786" max="1786" width="11.140625" style="82" customWidth="1"/>
    <col min="1787" max="1794" width="12.7109375" style="82" bestFit="1" customWidth="1"/>
    <col min="1795" max="1795" width="12" style="82" bestFit="1" customWidth="1"/>
    <col min="1796" max="2014" width="9.140625" style="82"/>
    <col min="2015" max="2015" width="26.85546875" style="82" customWidth="1"/>
    <col min="2016" max="2016" width="15.5703125" style="82" customWidth="1"/>
    <col min="2017" max="2017" width="11.5703125" style="82" customWidth="1"/>
    <col min="2018" max="2018" width="10.42578125" style="82" customWidth="1"/>
    <col min="2019" max="2019" width="5.85546875" style="82" customWidth="1"/>
    <col min="2020" max="2020" width="5.5703125" style="82" customWidth="1"/>
    <col min="2021" max="2021" width="5.28515625" style="82" customWidth="1"/>
    <col min="2022" max="2022" width="6" style="82" customWidth="1"/>
    <col min="2023" max="2023" width="5.140625" style="82" bestFit="1" customWidth="1"/>
    <col min="2024" max="2024" width="6" style="82" customWidth="1"/>
    <col min="2025" max="2025" width="5" style="82" customWidth="1"/>
    <col min="2026" max="2026" width="5.7109375" style="82" bestFit="1" customWidth="1"/>
    <col min="2027" max="2028" width="10" style="82" customWidth="1"/>
    <col min="2029" max="2029" width="11.85546875" style="82" customWidth="1"/>
    <col min="2030" max="2030" width="1.140625" style="82" customWidth="1"/>
    <col min="2031" max="2031" width="23.5703125" style="82" customWidth="1"/>
    <col min="2032" max="2032" width="7.85546875" style="82" customWidth="1"/>
    <col min="2033" max="2033" width="7.5703125" style="82" bestFit="1" customWidth="1"/>
    <col min="2034" max="2034" width="7.85546875" style="82" customWidth="1"/>
    <col min="2035" max="2035" width="7.28515625" style="82" customWidth="1"/>
    <col min="2036" max="2036" width="24" style="82" customWidth="1"/>
    <col min="2037" max="2039" width="6.140625" style="82" customWidth="1"/>
    <col min="2040" max="2041" width="12.42578125" style="82" customWidth="1"/>
    <col min="2042" max="2042" width="11.140625" style="82" customWidth="1"/>
    <col min="2043" max="2050" width="12.7109375" style="82" bestFit="1" customWidth="1"/>
    <col min="2051" max="2051" width="12" style="82" bestFit="1" customWidth="1"/>
    <col min="2052" max="2270" width="9.140625" style="82"/>
    <col min="2271" max="2271" width="26.85546875" style="82" customWidth="1"/>
    <col min="2272" max="2272" width="15.5703125" style="82" customWidth="1"/>
    <col min="2273" max="2273" width="11.5703125" style="82" customWidth="1"/>
    <col min="2274" max="2274" width="10.42578125" style="82" customWidth="1"/>
    <col min="2275" max="2275" width="5.85546875" style="82" customWidth="1"/>
    <col min="2276" max="2276" width="5.5703125" style="82" customWidth="1"/>
    <col min="2277" max="2277" width="5.28515625" style="82" customWidth="1"/>
    <col min="2278" max="2278" width="6" style="82" customWidth="1"/>
    <col min="2279" max="2279" width="5.140625" style="82" bestFit="1" customWidth="1"/>
    <col min="2280" max="2280" width="6" style="82" customWidth="1"/>
    <col min="2281" max="2281" width="5" style="82" customWidth="1"/>
    <col min="2282" max="2282" width="5.7109375" style="82" bestFit="1" customWidth="1"/>
    <col min="2283" max="2284" width="10" style="82" customWidth="1"/>
    <col min="2285" max="2285" width="11.85546875" style="82" customWidth="1"/>
    <col min="2286" max="2286" width="1.140625" style="82" customWidth="1"/>
    <col min="2287" max="2287" width="23.5703125" style="82" customWidth="1"/>
    <col min="2288" max="2288" width="7.85546875" style="82" customWidth="1"/>
    <col min="2289" max="2289" width="7.5703125" style="82" bestFit="1" customWidth="1"/>
    <col min="2290" max="2290" width="7.85546875" style="82" customWidth="1"/>
    <col min="2291" max="2291" width="7.28515625" style="82" customWidth="1"/>
    <col min="2292" max="2292" width="24" style="82" customWidth="1"/>
    <col min="2293" max="2295" width="6.140625" style="82" customWidth="1"/>
    <col min="2296" max="2297" width="12.42578125" style="82" customWidth="1"/>
    <col min="2298" max="2298" width="11.140625" style="82" customWidth="1"/>
    <col min="2299" max="2306" width="12.7109375" style="82" bestFit="1" customWidth="1"/>
    <col min="2307" max="2307" width="12" style="82" bestFit="1" customWidth="1"/>
    <col min="2308" max="2526" width="9.140625" style="82"/>
    <col min="2527" max="2527" width="26.85546875" style="82" customWidth="1"/>
    <col min="2528" max="2528" width="15.5703125" style="82" customWidth="1"/>
    <col min="2529" max="2529" width="11.5703125" style="82" customWidth="1"/>
    <col min="2530" max="2530" width="10.42578125" style="82" customWidth="1"/>
    <col min="2531" max="2531" width="5.85546875" style="82" customWidth="1"/>
    <col min="2532" max="2532" width="5.5703125" style="82" customWidth="1"/>
    <col min="2533" max="2533" width="5.28515625" style="82" customWidth="1"/>
    <col min="2534" max="2534" width="6" style="82" customWidth="1"/>
    <col min="2535" max="2535" width="5.140625" style="82" bestFit="1" customWidth="1"/>
    <col min="2536" max="2536" width="6" style="82" customWidth="1"/>
    <col min="2537" max="2537" width="5" style="82" customWidth="1"/>
    <col min="2538" max="2538" width="5.7109375" style="82" bestFit="1" customWidth="1"/>
    <col min="2539" max="2540" width="10" style="82" customWidth="1"/>
    <col min="2541" max="2541" width="11.85546875" style="82" customWidth="1"/>
    <col min="2542" max="2542" width="1.140625" style="82" customWidth="1"/>
    <col min="2543" max="2543" width="23.5703125" style="82" customWidth="1"/>
    <col min="2544" max="2544" width="7.85546875" style="82" customWidth="1"/>
    <col min="2545" max="2545" width="7.5703125" style="82" bestFit="1" customWidth="1"/>
    <col min="2546" max="2546" width="7.85546875" style="82" customWidth="1"/>
    <col min="2547" max="2547" width="7.28515625" style="82" customWidth="1"/>
    <col min="2548" max="2548" width="24" style="82" customWidth="1"/>
    <col min="2549" max="2551" width="6.140625" style="82" customWidth="1"/>
    <col min="2552" max="2553" width="12.42578125" style="82" customWidth="1"/>
    <col min="2554" max="2554" width="11.140625" style="82" customWidth="1"/>
    <col min="2555" max="2562" width="12.7109375" style="82" bestFit="1" customWidth="1"/>
    <col min="2563" max="2563" width="12" style="82" bestFit="1" customWidth="1"/>
    <col min="2564" max="2782" width="9.140625" style="82"/>
    <col min="2783" max="2783" width="26.85546875" style="82" customWidth="1"/>
    <col min="2784" max="2784" width="15.5703125" style="82" customWidth="1"/>
    <col min="2785" max="2785" width="11.5703125" style="82" customWidth="1"/>
    <col min="2786" max="2786" width="10.42578125" style="82" customWidth="1"/>
    <col min="2787" max="2787" width="5.85546875" style="82" customWidth="1"/>
    <col min="2788" max="2788" width="5.5703125" style="82" customWidth="1"/>
    <col min="2789" max="2789" width="5.28515625" style="82" customWidth="1"/>
    <col min="2790" max="2790" width="6" style="82" customWidth="1"/>
    <col min="2791" max="2791" width="5.140625" style="82" bestFit="1" customWidth="1"/>
    <col min="2792" max="2792" width="6" style="82" customWidth="1"/>
    <col min="2793" max="2793" width="5" style="82" customWidth="1"/>
    <col min="2794" max="2794" width="5.7109375" style="82" bestFit="1" customWidth="1"/>
    <col min="2795" max="2796" width="10" style="82" customWidth="1"/>
    <col min="2797" max="2797" width="11.85546875" style="82" customWidth="1"/>
    <col min="2798" max="2798" width="1.140625" style="82" customWidth="1"/>
    <col min="2799" max="2799" width="23.5703125" style="82" customWidth="1"/>
    <col min="2800" max="2800" width="7.85546875" style="82" customWidth="1"/>
    <col min="2801" max="2801" width="7.5703125" style="82" bestFit="1" customWidth="1"/>
    <col min="2802" max="2802" width="7.85546875" style="82" customWidth="1"/>
    <col min="2803" max="2803" width="7.28515625" style="82" customWidth="1"/>
    <col min="2804" max="2804" width="24" style="82" customWidth="1"/>
    <col min="2805" max="2807" width="6.140625" style="82" customWidth="1"/>
    <col min="2808" max="2809" width="12.42578125" style="82" customWidth="1"/>
    <col min="2810" max="2810" width="11.140625" style="82" customWidth="1"/>
    <col min="2811" max="2818" width="12.7109375" style="82" bestFit="1" customWidth="1"/>
    <col min="2819" max="2819" width="12" style="82" bestFit="1" customWidth="1"/>
    <col min="2820" max="3038" width="9.140625" style="82"/>
    <col min="3039" max="3039" width="26.85546875" style="82" customWidth="1"/>
    <col min="3040" max="3040" width="15.5703125" style="82" customWidth="1"/>
    <col min="3041" max="3041" width="11.5703125" style="82" customWidth="1"/>
    <col min="3042" max="3042" width="10.42578125" style="82" customWidth="1"/>
    <col min="3043" max="3043" width="5.85546875" style="82" customWidth="1"/>
    <col min="3044" max="3044" width="5.5703125" style="82" customWidth="1"/>
    <col min="3045" max="3045" width="5.28515625" style="82" customWidth="1"/>
    <col min="3046" max="3046" width="6" style="82" customWidth="1"/>
    <col min="3047" max="3047" width="5.140625" style="82" bestFit="1" customWidth="1"/>
    <col min="3048" max="3048" width="6" style="82" customWidth="1"/>
    <col min="3049" max="3049" width="5" style="82" customWidth="1"/>
    <col min="3050" max="3050" width="5.7109375" style="82" bestFit="1" customWidth="1"/>
    <col min="3051" max="3052" width="10" style="82" customWidth="1"/>
    <col min="3053" max="3053" width="11.85546875" style="82" customWidth="1"/>
    <col min="3054" max="3054" width="1.140625" style="82" customWidth="1"/>
    <col min="3055" max="3055" width="23.5703125" style="82" customWidth="1"/>
    <col min="3056" max="3056" width="7.85546875" style="82" customWidth="1"/>
    <col min="3057" max="3057" width="7.5703125" style="82" bestFit="1" customWidth="1"/>
    <col min="3058" max="3058" width="7.85546875" style="82" customWidth="1"/>
    <col min="3059" max="3059" width="7.28515625" style="82" customWidth="1"/>
    <col min="3060" max="3060" width="24" style="82" customWidth="1"/>
    <col min="3061" max="3063" width="6.140625" style="82" customWidth="1"/>
    <col min="3064" max="3065" width="12.42578125" style="82" customWidth="1"/>
    <col min="3066" max="3066" width="11.140625" style="82" customWidth="1"/>
    <col min="3067" max="3074" width="12.7109375" style="82" bestFit="1" customWidth="1"/>
    <col min="3075" max="3075" width="12" style="82" bestFit="1" customWidth="1"/>
    <col min="3076" max="3294" width="9.140625" style="82"/>
    <col min="3295" max="3295" width="26.85546875" style="82" customWidth="1"/>
    <col min="3296" max="3296" width="15.5703125" style="82" customWidth="1"/>
    <col min="3297" max="3297" width="11.5703125" style="82" customWidth="1"/>
    <col min="3298" max="3298" width="10.42578125" style="82" customWidth="1"/>
    <col min="3299" max="3299" width="5.85546875" style="82" customWidth="1"/>
    <col min="3300" max="3300" width="5.5703125" style="82" customWidth="1"/>
    <col min="3301" max="3301" width="5.28515625" style="82" customWidth="1"/>
    <col min="3302" max="3302" width="6" style="82" customWidth="1"/>
    <col min="3303" max="3303" width="5.140625" style="82" bestFit="1" customWidth="1"/>
    <col min="3304" max="3304" width="6" style="82" customWidth="1"/>
    <col min="3305" max="3305" width="5" style="82" customWidth="1"/>
    <col min="3306" max="3306" width="5.7109375" style="82" bestFit="1" customWidth="1"/>
    <col min="3307" max="3308" width="10" style="82" customWidth="1"/>
    <col min="3309" max="3309" width="11.85546875" style="82" customWidth="1"/>
    <col min="3310" max="3310" width="1.140625" style="82" customWidth="1"/>
    <col min="3311" max="3311" width="23.5703125" style="82" customWidth="1"/>
    <col min="3312" max="3312" width="7.85546875" style="82" customWidth="1"/>
    <col min="3313" max="3313" width="7.5703125" style="82" bestFit="1" customWidth="1"/>
    <col min="3314" max="3314" width="7.85546875" style="82" customWidth="1"/>
    <col min="3315" max="3315" width="7.28515625" style="82" customWidth="1"/>
    <col min="3316" max="3316" width="24" style="82" customWidth="1"/>
    <col min="3317" max="3319" width="6.140625" style="82" customWidth="1"/>
    <col min="3320" max="3321" width="12.42578125" style="82" customWidth="1"/>
    <col min="3322" max="3322" width="11.140625" style="82" customWidth="1"/>
    <col min="3323" max="3330" width="12.7109375" style="82" bestFit="1" customWidth="1"/>
    <col min="3331" max="3331" width="12" style="82" bestFit="1" customWidth="1"/>
    <col min="3332" max="3550" width="9.140625" style="82"/>
    <col min="3551" max="3551" width="26.85546875" style="82" customWidth="1"/>
    <col min="3552" max="3552" width="15.5703125" style="82" customWidth="1"/>
    <col min="3553" max="3553" width="11.5703125" style="82" customWidth="1"/>
    <col min="3554" max="3554" width="10.42578125" style="82" customWidth="1"/>
    <col min="3555" max="3555" width="5.85546875" style="82" customWidth="1"/>
    <col min="3556" max="3556" width="5.5703125" style="82" customWidth="1"/>
    <col min="3557" max="3557" width="5.28515625" style="82" customWidth="1"/>
    <col min="3558" max="3558" width="6" style="82" customWidth="1"/>
    <col min="3559" max="3559" width="5.140625" style="82" bestFit="1" customWidth="1"/>
    <col min="3560" max="3560" width="6" style="82" customWidth="1"/>
    <col min="3561" max="3561" width="5" style="82" customWidth="1"/>
    <col min="3562" max="3562" width="5.7109375" style="82" bestFit="1" customWidth="1"/>
    <col min="3563" max="3564" width="10" style="82" customWidth="1"/>
    <col min="3565" max="3565" width="11.85546875" style="82" customWidth="1"/>
    <col min="3566" max="3566" width="1.140625" style="82" customWidth="1"/>
    <col min="3567" max="3567" width="23.5703125" style="82" customWidth="1"/>
    <col min="3568" max="3568" width="7.85546875" style="82" customWidth="1"/>
    <col min="3569" max="3569" width="7.5703125" style="82" bestFit="1" customWidth="1"/>
    <col min="3570" max="3570" width="7.85546875" style="82" customWidth="1"/>
    <col min="3571" max="3571" width="7.28515625" style="82" customWidth="1"/>
    <col min="3572" max="3572" width="24" style="82" customWidth="1"/>
    <col min="3573" max="3575" width="6.140625" style="82" customWidth="1"/>
    <col min="3576" max="3577" width="12.42578125" style="82" customWidth="1"/>
    <col min="3578" max="3578" width="11.140625" style="82" customWidth="1"/>
    <col min="3579" max="3586" width="12.7109375" style="82" bestFit="1" customWidth="1"/>
    <col min="3587" max="3587" width="12" style="82" bestFit="1" customWidth="1"/>
    <col min="3588" max="3806" width="9.140625" style="82"/>
    <col min="3807" max="3807" width="26.85546875" style="82" customWidth="1"/>
    <col min="3808" max="3808" width="15.5703125" style="82" customWidth="1"/>
    <col min="3809" max="3809" width="11.5703125" style="82" customWidth="1"/>
    <col min="3810" max="3810" width="10.42578125" style="82" customWidth="1"/>
    <col min="3811" max="3811" width="5.85546875" style="82" customWidth="1"/>
    <col min="3812" max="3812" width="5.5703125" style="82" customWidth="1"/>
    <col min="3813" max="3813" width="5.28515625" style="82" customWidth="1"/>
    <col min="3814" max="3814" width="6" style="82" customWidth="1"/>
    <col min="3815" max="3815" width="5.140625" style="82" bestFit="1" customWidth="1"/>
    <col min="3816" max="3816" width="6" style="82" customWidth="1"/>
    <col min="3817" max="3817" width="5" style="82" customWidth="1"/>
    <col min="3818" max="3818" width="5.7109375" style="82" bestFit="1" customWidth="1"/>
    <col min="3819" max="3820" width="10" style="82" customWidth="1"/>
    <col min="3821" max="3821" width="11.85546875" style="82" customWidth="1"/>
    <col min="3822" max="3822" width="1.140625" style="82" customWidth="1"/>
    <col min="3823" max="3823" width="23.5703125" style="82" customWidth="1"/>
    <col min="3824" max="3824" width="7.85546875" style="82" customWidth="1"/>
    <col min="3825" max="3825" width="7.5703125" style="82" bestFit="1" customWidth="1"/>
    <col min="3826" max="3826" width="7.85546875" style="82" customWidth="1"/>
    <col min="3827" max="3827" width="7.28515625" style="82" customWidth="1"/>
    <col min="3828" max="3828" width="24" style="82" customWidth="1"/>
    <col min="3829" max="3831" width="6.140625" style="82" customWidth="1"/>
    <col min="3832" max="3833" width="12.42578125" style="82" customWidth="1"/>
    <col min="3834" max="3834" width="11.140625" style="82" customWidth="1"/>
    <col min="3835" max="3842" width="12.7109375" style="82" bestFit="1" customWidth="1"/>
    <col min="3843" max="3843" width="12" style="82" bestFit="1" customWidth="1"/>
    <col min="3844" max="4062" width="9.140625" style="82"/>
    <col min="4063" max="4063" width="26.85546875" style="82" customWidth="1"/>
    <col min="4064" max="4064" width="15.5703125" style="82" customWidth="1"/>
    <col min="4065" max="4065" width="11.5703125" style="82" customWidth="1"/>
    <col min="4066" max="4066" width="10.42578125" style="82" customWidth="1"/>
    <col min="4067" max="4067" width="5.85546875" style="82" customWidth="1"/>
    <col min="4068" max="4068" width="5.5703125" style="82" customWidth="1"/>
    <col min="4069" max="4069" width="5.28515625" style="82" customWidth="1"/>
    <col min="4070" max="4070" width="6" style="82" customWidth="1"/>
    <col min="4071" max="4071" width="5.140625" style="82" bestFit="1" customWidth="1"/>
    <col min="4072" max="4072" width="6" style="82" customWidth="1"/>
    <col min="4073" max="4073" width="5" style="82" customWidth="1"/>
    <col min="4074" max="4074" width="5.7109375" style="82" bestFit="1" customWidth="1"/>
    <col min="4075" max="4076" width="10" style="82" customWidth="1"/>
    <col min="4077" max="4077" width="11.85546875" style="82" customWidth="1"/>
    <col min="4078" max="4078" width="1.140625" style="82" customWidth="1"/>
    <col min="4079" max="4079" width="23.5703125" style="82" customWidth="1"/>
    <col min="4080" max="4080" width="7.85546875" style="82" customWidth="1"/>
    <col min="4081" max="4081" width="7.5703125" style="82" bestFit="1" customWidth="1"/>
    <col min="4082" max="4082" width="7.85546875" style="82" customWidth="1"/>
    <col min="4083" max="4083" width="7.28515625" style="82" customWidth="1"/>
    <col min="4084" max="4084" width="24" style="82" customWidth="1"/>
    <col min="4085" max="4087" width="6.140625" style="82" customWidth="1"/>
    <col min="4088" max="4089" width="12.42578125" style="82" customWidth="1"/>
    <col min="4090" max="4090" width="11.140625" style="82" customWidth="1"/>
    <col min="4091" max="4098" width="12.7109375" style="82" bestFit="1" customWidth="1"/>
    <col min="4099" max="4099" width="12" style="82" bestFit="1" customWidth="1"/>
    <col min="4100" max="4318" width="9.140625" style="82"/>
    <col min="4319" max="4319" width="26.85546875" style="82" customWidth="1"/>
    <col min="4320" max="4320" width="15.5703125" style="82" customWidth="1"/>
    <col min="4321" max="4321" width="11.5703125" style="82" customWidth="1"/>
    <col min="4322" max="4322" width="10.42578125" style="82" customWidth="1"/>
    <col min="4323" max="4323" width="5.85546875" style="82" customWidth="1"/>
    <col min="4324" max="4324" width="5.5703125" style="82" customWidth="1"/>
    <col min="4325" max="4325" width="5.28515625" style="82" customWidth="1"/>
    <col min="4326" max="4326" width="6" style="82" customWidth="1"/>
    <col min="4327" max="4327" width="5.140625" style="82" bestFit="1" customWidth="1"/>
    <col min="4328" max="4328" width="6" style="82" customWidth="1"/>
    <col min="4329" max="4329" width="5" style="82" customWidth="1"/>
    <col min="4330" max="4330" width="5.7109375" style="82" bestFit="1" customWidth="1"/>
    <col min="4331" max="4332" width="10" style="82" customWidth="1"/>
    <col min="4333" max="4333" width="11.85546875" style="82" customWidth="1"/>
    <col min="4334" max="4334" width="1.140625" style="82" customWidth="1"/>
    <col min="4335" max="4335" width="23.5703125" style="82" customWidth="1"/>
    <col min="4336" max="4336" width="7.85546875" style="82" customWidth="1"/>
    <col min="4337" max="4337" width="7.5703125" style="82" bestFit="1" customWidth="1"/>
    <col min="4338" max="4338" width="7.85546875" style="82" customWidth="1"/>
    <col min="4339" max="4339" width="7.28515625" style="82" customWidth="1"/>
    <col min="4340" max="4340" width="24" style="82" customWidth="1"/>
    <col min="4341" max="4343" width="6.140625" style="82" customWidth="1"/>
    <col min="4344" max="4345" width="12.42578125" style="82" customWidth="1"/>
    <col min="4346" max="4346" width="11.140625" style="82" customWidth="1"/>
    <col min="4347" max="4354" width="12.7109375" style="82" bestFit="1" customWidth="1"/>
    <col min="4355" max="4355" width="12" style="82" bestFit="1" customWidth="1"/>
    <col min="4356" max="4574" width="9.140625" style="82"/>
    <col min="4575" max="4575" width="26.85546875" style="82" customWidth="1"/>
    <col min="4576" max="4576" width="15.5703125" style="82" customWidth="1"/>
    <col min="4577" max="4577" width="11.5703125" style="82" customWidth="1"/>
    <col min="4578" max="4578" width="10.42578125" style="82" customWidth="1"/>
    <col min="4579" max="4579" width="5.85546875" style="82" customWidth="1"/>
    <col min="4580" max="4580" width="5.5703125" style="82" customWidth="1"/>
    <col min="4581" max="4581" width="5.28515625" style="82" customWidth="1"/>
    <col min="4582" max="4582" width="6" style="82" customWidth="1"/>
    <col min="4583" max="4583" width="5.140625" style="82" bestFit="1" customWidth="1"/>
    <col min="4584" max="4584" width="6" style="82" customWidth="1"/>
    <col min="4585" max="4585" width="5" style="82" customWidth="1"/>
    <col min="4586" max="4586" width="5.7109375" style="82" bestFit="1" customWidth="1"/>
    <col min="4587" max="4588" width="10" style="82" customWidth="1"/>
    <col min="4589" max="4589" width="11.85546875" style="82" customWidth="1"/>
    <col min="4590" max="4590" width="1.140625" style="82" customWidth="1"/>
    <col min="4591" max="4591" width="23.5703125" style="82" customWidth="1"/>
    <col min="4592" max="4592" width="7.85546875" style="82" customWidth="1"/>
    <col min="4593" max="4593" width="7.5703125" style="82" bestFit="1" customWidth="1"/>
    <col min="4594" max="4594" width="7.85546875" style="82" customWidth="1"/>
    <col min="4595" max="4595" width="7.28515625" style="82" customWidth="1"/>
    <col min="4596" max="4596" width="24" style="82" customWidth="1"/>
    <col min="4597" max="4599" width="6.140625" style="82" customWidth="1"/>
    <col min="4600" max="4601" width="12.42578125" style="82" customWidth="1"/>
    <col min="4602" max="4602" width="11.140625" style="82" customWidth="1"/>
    <col min="4603" max="4610" width="12.7109375" style="82" bestFit="1" customWidth="1"/>
    <col min="4611" max="4611" width="12" style="82" bestFit="1" customWidth="1"/>
    <col min="4612" max="4830" width="9.140625" style="82"/>
    <col min="4831" max="4831" width="26.85546875" style="82" customWidth="1"/>
    <col min="4832" max="4832" width="15.5703125" style="82" customWidth="1"/>
    <col min="4833" max="4833" width="11.5703125" style="82" customWidth="1"/>
    <col min="4834" max="4834" width="10.42578125" style="82" customWidth="1"/>
    <col min="4835" max="4835" width="5.85546875" style="82" customWidth="1"/>
    <col min="4836" max="4836" width="5.5703125" style="82" customWidth="1"/>
    <col min="4837" max="4837" width="5.28515625" style="82" customWidth="1"/>
    <col min="4838" max="4838" width="6" style="82" customWidth="1"/>
    <col min="4839" max="4839" width="5.140625" style="82" bestFit="1" customWidth="1"/>
    <col min="4840" max="4840" width="6" style="82" customWidth="1"/>
    <col min="4841" max="4841" width="5" style="82" customWidth="1"/>
    <col min="4842" max="4842" width="5.7109375" style="82" bestFit="1" customWidth="1"/>
    <col min="4843" max="4844" width="10" style="82" customWidth="1"/>
    <col min="4845" max="4845" width="11.85546875" style="82" customWidth="1"/>
    <col min="4846" max="4846" width="1.140625" style="82" customWidth="1"/>
    <col min="4847" max="4847" width="23.5703125" style="82" customWidth="1"/>
    <col min="4848" max="4848" width="7.85546875" style="82" customWidth="1"/>
    <col min="4849" max="4849" width="7.5703125" style="82" bestFit="1" customWidth="1"/>
    <col min="4850" max="4850" width="7.85546875" style="82" customWidth="1"/>
    <col min="4851" max="4851" width="7.28515625" style="82" customWidth="1"/>
    <col min="4852" max="4852" width="24" style="82" customWidth="1"/>
    <col min="4853" max="4855" width="6.140625" style="82" customWidth="1"/>
    <col min="4856" max="4857" width="12.42578125" style="82" customWidth="1"/>
    <col min="4858" max="4858" width="11.140625" style="82" customWidth="1"/>
    <col min="4859" max="4866" width="12.7109375" style="82" bestFit="1" customWidth="1"/>
    <col min="4867" max="4867" width="12" style="82" bestFit="1" customWidth="1"/>
    <col min="4868" max="5086" width="9.140625" style="82"/>
    <col min="5087" max="5087" width="26.85546875" style="82" customWidth="1"/>
    <col min="5088" max="5088" width="15.5703125" style="82" customWidth="1"/>
    <col min="5089" max="5089" width="11.5703125" style="82" customWidth="1"/>
    <col min="5090" max="5090" width="10.42578125" style="82" customWidth="1"/>
    <col min="5091" max="5091" width="5.85546875" style="82" customWidth="1"/>
    <col min="5092" max="5092" width="5.5703125" style="82" customWidth="1"/>
    <col min="5093" max="5093" width="5.28515625" style="82" customWidth="1"/>
    <col min="5094" max="5094" width="6" style="82" customWidth="1"/>
    <col min="5095" max="5095" width="5.140625" style="82" bestFit="1" customWidth="1"/>
    <col min="5096" max="5096" width="6" style="82" customWidth="1"/>
    <col min="5097" max="5097" width="5" style="82" customWidth="1"/>
    <col min="5098" max="5098" width="5.7109375" style="82" bestFit="1" customWidth="1"/>
    <col min="5099" max="5100" width="10" style="82" customWidth="1"/>
    <col min="5101" max="5101" width="11.85546875" style="82" customWidth="1"/>
    <col min="5102" max="5102" width="1.140625" style="82" customWidth="1"/>
    <col min="5103" max="5103" width="23.5703125" style="82" customWidth="1"/>
    <col min="5104" max="5104" width="7.85546875" style="82" customWidth="1"/>
    <col min="5105" max="5105" width="7.5703125" style="82" bestFit="1" customWidth="1"/>
    <col min="5106" max="5106" width="7.85546875" style="82" customWidth="1"/>
    <col min="5107" max="5107" width="7.28515625" style="82" customWidth="1"/>
    <col min="5108" max="5108" width="24" style="82" customWidth="1"/>
    <col min="5109" max="5111" width="6.140625" style="82" customWidth="1"/>
    <col min="5112" max="5113" width="12.42578125" style="82" customWidth="1"/>
    <col min="5114" max="5114" width="11.140625" style="82" customWidth="1"/>
    <col min="5115" max="5122" width="12.7109375" style="82" bestFit="1" customWidth="1"/>
    <col min="5123" max="5123" width="12" style="82" bestFit="1" customWidth="1"/>
    <col min="5124" max="5342" width="9.140625" style="82"/>
    <col min="5343" max="5343" width="26.85546875" style="82" customWidth="1"/>
    <col min="5344" max="5344" width="15.5703125" style="82" customWidth="1"/>
    <col min="5345" max="5345" width="11.5703125" style="82" customWidth="1"/>
    <col min="5346" max="5346" width="10.42578125" style="82" customWidth="1"/>
    <col min="5347" max="5347" width="5.85546875" style="82" customWidth="1"/>
    <col min="5348" max="5348" width="5.5703125" style="82" customWidth="1"/>
    <col min="5349" max="5349" width="5.28515625" style="82" customWidth="1"/>
    <col min="5350" max="5350" width="6" style="82" customWidth="1"/>
    <col min="5351" max="5351" width="5.140625" style="82" bestFit="1" customWidth="1"/>
    <col min="5352" max="5352" width="6" style="82" customWidth="1"/>
    <col min="5353" max="5353" width="5" style="82" customWidth="1"/>
    <col min="5354" max="5354" width="5.7109375" style="82" bestFit="1" customWidth="1"/>
    <col min="5355" max="5356" width="10" style="82" customWidth="1"/>
    <col min="5357" max="5357" width="11.85546875" style="82" customWidth="1"/>
    <col min="5358" max="5358" width="1.140625" style="82" customWidth="1"/>
    <col min="5359" max="5359" width="23.5703125" style="82" customWidth="1"/>
    <col min="5360" max="5360" width="7.85546875" style="82" customWidth="1"/>
    <col min="5361" max="5361" width="7.5703125" style="82" bestFit="1" customWidth="1"/>
    <col min="5362" max="5362" width="7.85546875" style="82" customWidth="1"/>
    <col min="5363" max="5363" width="7.28515625" style="82" customWidth="1"/>
    <col min="5364" max="5364" width="24" style="82" customWidth="1"/>
    <col min="5365" max="5367" width="6.140625" style="82" customWidth="1"/>
    <col min="5368" max="5369" width="12.42578125" style="82" customWidth="1"/>
    <col min="5370" max="5370" width="11.140625" style="82" customWidth="1"/>
    <col min="5371" max="5378" width="12.7109375" style="82" bestFit="1" customWidth="1"/>
    <col min="5379" max="5379" width="12" style="82" bestFit="1" customWidth="1"/>
    <col min="5380" max="5598" width="9.140625" style="82"/>
    <col min="5599" max="5599" width="26.85546875" style="82" customWidth="1"/>
    <col min="5600" max="5600" width="15.5703125" style="82" customWidth="1"/>
    <col min="5601" max="5601" width="11.5703125" style="82" customWidth="1"/>
    <col min="5602" max="5602" width="10.42578125" style="82" customWidth="1"/>
    <col min="5603" max="5603" width="5.85546875" style="82" customWidth="1"/>
    <col min="5604" max="5604" width="5.5703125" style="82" customWidth="1"/>
    <col min="5605" max="5605" width="5.28515625" style="82" customWidth="1"/>
    <col min="5606" max="5606" width="6" style="82" customWidth="1"/>
    <col min="5607" max="5607" width="5.140625" style="82" bestFit="1" customWidth="1"/>
    <col min="5608" max="5608" width="6" style="82" customWidth="1"/>
    <col min="5609" max="5609" width="5" style="82" customWidth="1"/>
    <col min="5610" max="5610" width="5.7109375" style="82" bestFit="1" customWidth="1"/>
    <col min="5611" max="5612" width="10" style="82" customWidth="1"/>
    <col min="5613" max="5613" width="11.85546875" style="82" customWidth="1"/>
    <col min="5614" max="5614" width="1.140625" style="82" customWidth="1"/>
    <col min="5615" max="5615" width="23.5703125" style="82" customWidth="1"/>
    <col min="5616" max="5616" width="7.85546875" style="82" customWidth="1"/>
    <col min="5617" max="5617" width="7.5703125" style="82" bestFit="1" customWidth="1"/>
    <col min="5618" max="5618" width="7.85546875" style="82" customWidth="1"/>
    <col min="5619" max="5619" width="7.28515625" style="82" customWidth="1"/>
    <col min="5620" max="5620" width="24" style="82" customWidth="1"/>
    <col min="5621" max="5623" width="6.140625" style="82" customWidth="1"/>
    <col min="5624" max="5625" width="12.42578125" style="82" customWidth="1"/>
    <col min="5626" max="5626" width="11.140625" style="82" customWidth="1"/>
    <col min="5627" max="5634" width="12.7109375" style="82" bestFit="1" customWidth="1"/>
    <col min="5635" max="5635" width="12" style="82" bestFit="1" customWidth="1"/>
    <col min="5636" max="5854" width="9.140625" style="82"/>
    <col min="5855" max="5855" width="26.85546875" style="82" customWidth="1"/>
    <col min="5856" max="5856" width="15.5703125" style="82" customWidth="1"/>
    <col min="5857" max="5857" width="11.5703125" style="82" customWidth="1"/>
    <col min="5858" max="5858" width="10.42578125" style="82" customWidth="1"/>
    <col min="5859" max="5859" width="5.85546875" style="82" customWidth="1"/>
    <col min="5860" max="5860" width="5.5703125" style="82" customWidth="1"/>
    <col min="5861" max="5861" width="5.28515625" style="82" customWidth="1"/>
    <col min="5862" max="5862" width="6" style="82" customWidth="1"/>
    <col min="5863" max="5863" width="5.140625" style="82" bestFit="1" customWidth="1"/>
    <col min="5864" max="5864" width="6" style="82" customWidth="1"/>
    <col min="5865" max="5865" width="5" style="82" customWidth="1"/>
    <col min="5866" max="5866" width="5.7109375" style="82" bestFit="1" customWidth="1"/>
    <col min="5867" max="5868" width="10" style="82" customWidth="1"/>
    <col min="5869" max="5869" width="11.85546875" style="82" customWidth="1"/>
    <col min="5870" max="5870" width="1.140625" style="82" customWidth="1"/>
    <col min="5871" max="5871" width="23.5703125" style="82" customWidth="1"/>
    <col min="5872" max="5872" width="7.85546875" style="82" customWidth="1"/>
    <col min="5873" max="5873" width="7.5703125" style="82" bestFit="1" customWidth="1"/>
    <col min="5874" max="5874" width="7.85546875" style="82" customWidth="1"/>
    <col min="5875" max="5875" width="7.28515625" style="82" customWidth="1"/>
    <col min="5876" max="5876" width="24" style="82" customWidth="1"/>
    <col min="5877" max="5879" width="6.140625" style="82" customWidth="1"/>
    <col min="5880" max="5881" width="12.42578125" style="82" customWidth="1"/>
    <col min="5882" max="5882" width="11.140625" style="82" customWidth="1"/>
    <col min="5883" max="5890" width="12.7109375" style="82" bestFit="1" customWidth="1"/>
    <col min="5891" max="5891" width="12" style="82" bestFit="1" customWidth="1"/>
    <col min="5892" max="6110" width="9.140625" style="82"/>
    <col min="6111" max="6111" width="26.85546875" style="82" customWidth="1"/>
    <col min="6112" max="6112" width="15.5703125" style="82" customWidth="1"/>
    <col min="6113" max="6113" width="11.5703125" style="82" customWidth="1"/>
    <col min="6114" max="6114" width="10.42578125" style="82" customWidth="1"/>
    <col min="6115" max="6115" width="5.85546875" style="82" customWidth="1"/>
    <col min="6116" max="6116" width="5.5703125" style="82" customWidth="1"/>
    <col min="6117" max="6117" width="5.28515625" style="82" customWidth="1"/>
    <col min="6118" max="6118" width="6" style="82" customWidth="1"/>
    <col min="6119" max="6119" width="5.140625" style="82" bestFit="1" customWidth="1"/>
    <col min="6120" max="6120" width="6" style="82" customWidth="1"/>
    <col min="6121" max="6121" width="5" style="82" customWidth="1"/>
    <col min="6122" max="6122" width="5.7109375" style="82" bestFit="1" customWidth="1"/>
    <col min="6123" max="6124" width="10" style="82" customWidth="1"/>
    <col min="6125" max="6125" width="11.85546875" style="82" customWidth="1"/>
    <col min="6126" max="6126" width="1.140625" style="82" customWidth="1"/>
    <col min="6127" max="6127" width="23.5703125" style="82" customWidth="1"/>
    <col min="6128" max="6128" width="7.85546875" style="82" customWidth="1"/>
    <col min="6129" max="6129" width="7.5703125" style="82" bestFit="1" customWidth="1"/>
    <col min="6130" max="6130" width="7.85546875" style="82" customWidth="1"/>
    <col min="6131" max="6131" width="7.28515625" style="82" customWidth="1"/>
    <col min="6132" max="6132" width="24" style="82" customWidth="1"/>
    <col min="6133" max="6135" width="6.140625" style="82" customWidth="1"/>
    <col min="6136" max="6137" width="12.42578125" style="82" customWidth="1"/>
    <col min="6138" max="6138" width="11.140625" style="82" customWidth="1"/>
    <col min="6139" max="6146" width="12.7109375" style="82" bestFit="1" customWidth="1"/>
    <col min="6147" max="6147" width="12" style="82" bestFit="1" customWidth="1"/>
    <col min="6148" max="6366" width="9.140625" style="82"/>
    <col min="6367" max="6367" width="26.85546875" style="82" customWidth="1"/>
    <col min="6368" max="6368" width="15.5703125" style="82" customWidth="1"/>
    <col min="6369" max="6369" width="11.5703125" style="82" customWidth="1"/>
    <col min="6370" max="6370" width="10.42578125" style="82" customWidth="1"/>
    <col min="6371" max="6371" width="5.85546875" style="82" customWidth="1"/>
    <col min="6372" max="6372" width="5.5703125" style="82" customWidth="1"/>
    <col min="6373" max="6373" width="5.28515625" style="82" customWidth="1"/>
    <col min="6374" max="6374" width="6" style="82" customWidth="1"/>
    <col min="6375" max="6375" width="5.140625" style="82" bestFit="1" customWidth="1"/>
    <col min="6376" max="6376" width="6" style="82" customWidth="1"/>
    <col min="6377" max="6377" width="5" style="82" customWidth="1"/>
    <col min="6378" max="6378" width="5.7109375" style="82" bestFit="1" customWidth="1"/>
    <col min="6379" max="6380" width="10" style="82" customWidth="1"/>
    <col min="6381" max="6381" width="11.85546875" style="82" customWidth="1"/>
    <col min="6382" max="6382" width="1.140625" style="82" customWidth="1"/>
    <col min="6383" max="6383" width="23.5703125" style="82" customWidth="1"/>
    <col min="6384" max="6384" width="7.85546875" style="82" customWidth="1"/>
    <col min="6385" max="6385" width="7.5703125" style="82" bestFit="1" customWidth="1"/>
    <col min="6386" max="6386" width="7.85546875" style="82" customWidth="1"/>
    <col min="6387" max="6387" width="7.28515625" style="82" customWidth="1"/>
    <col min="6388" max="6388" width="24" style="82" customWidth="1"/>
    <col min="6389" max="6391" width="6.140625" style="82" customWidth="1"/>
    <col min="6392" max="6393" width="12.42578125" style="82" customWidth="1"/>
    <col min="6394" max="6394" width="11.140625" style="82" customWidth="1"/>
    <col min="6395" max="6402" width="12.7109375" style="82" bestFit="1" customWidth="1"/>
    <col min="6403" max="6403" width="12" style="82" bestFit="1" customWidth="1"/>
    <col min="6404" max="6622" width="9.140625" style="82"/>
    <col min="6623" max="6623" width="26.85546875" style="82" customWidth="1"/>
    <col min="6624" max="6624" width="15.5703125" style="82" customWidth="1"/>
    <col min="6625" max="6625" width="11.5703125" style="82" customWidth="1"/>
    <col min="6626" max="6626" width="10.42578125" style="82" customWidth="1"/>
    <col min="6627" max="6627" width="5.85546875" style="82" customWidth="1"/>
    <col min="6628" max="6628" width="5.5703125" style="82" customWidth="1"/>
    <col min="6629" max="6629" width="5.28515625" style="82" customWidth="1"/>
    <col min="6630" max="6630" width="6" style="82" customWidth="1"/>
    <col min="6631" max="6631" width="5.140625" style="82" bestFit="1" customWidth="1"/>
    <col min="6632" max="6632" width="6" style="82" customWidth="1"/>
    <col min="6633" max="6633" width="5" style="82" customWidth="1"/>
    <col min="6634" max="6634" width="5.7109375" style="82" bestFit="1" customWidth="1"/>
    <col min="6635" max="6636" width="10" style="82" customWidth="1"/>
    <col min="6637" max="6637" width="11.85546875" style="82" customWidth="1"/>
    <col min="6638" max="6638" width="1.140625" style="82" customWidth="1"/>
    <col min="6639" max="6639" width="23.5703125" style="82" customWidth="1"/>
    <col min="6640" max="6640" width="7.85546875" style="82" customWidth="1"/>
    <col min="6641" max="6641" width="7.5703125" style="82" bestFit="1" customWidth="1"/>
    <col min="6642" max="6642" width="7.85546875" style="82" customWidth="1"/>
    <col min="6643" max="6643" width="7.28515625" style="82" customWidth="1"/>
    <col min="6644" max="6644" width="24" style="82" customWidth="1"/>
    <col min="6645" max="6647" width="6.140625" style="82" customWidth="1"/>
    <col min="6648" max="6649" width="12.42578125" style="82" customWidth="1"/>
    <col min="6650" max="6650" width="11.140625" style="82" customWidth="1"/>
    <col min="6651" max="6658" width="12.7109375" style="82" bestFit="1" customWidth="1"/>
    <col min="6659" max="6659" width="12" style="82" bestFit="1" customWidth="1"/>
    <col min="6660" max="6878" width="9.140625" style="82"/>
    <col min="6879" max="6879" width="26.85546875" style="82" customWidth="1"/>
    <col min="6880" max="6880" width="15.5703125" style="82" customWidth="1"/>
    <col min="6881" max="6881" width="11.5703125" style="82" customWidth="1"/>
    <col min="6882" max="6882" width="10.42578125" style="82" customWidth="1"/>
    <col min="6883" max="6883" width="5.85546875" style="82" customWidth="1"/>
    <col min="6884" max="6884" width="5.5703125" style="82" customWidth="1"/>
    <col min="6885" max="6885" width="5.28515625" style="82" customWidth="1"/>
    <col min="6886" max="6886" width="6" style="82" customWidth="1"/>
    <col min="6887" max="6887" width="5.140625" style="82" bestFit="1" customWidth="1"/>
    <col min="6888" max="6888" width="6" style="82" customWidth="1"/>
    <col min="6889" max="6889" width="5" style="82" customWidth="1"/>
    <col min="6890" max="6890" width="5.7109375" style="82" bestFit="1" customWidth="1"/>
    <col min="6891" max="6892" width="10" style="82" customWidth="1"/>
    <col min="6893" max="6893" width="11.85546875" style="82" customWidth="1"/>
    <col min="6894" max="6894" width="1.140625" style="82" customWidth="1"/>
    <col min="6895" max="6895" width="23.5703125" style="82" customWidth="1"/>
    <col min="6896" max="6896" width="7.85546875" style="82" customWidth="1"/>
    <col min="6897" max="6897" width="7.5703125" style="82" bestFit="1" customWidth="1"/>
    <col min="6898" max="6898" width="7.85546875" style="82" customWidth="1"/>
    <col min="6899" max="6899" width="7.28515625" style="82" customWidth="1"/>
    <col min="6900" max="6900" width="24" style="82" customWidth="1"/>
    <col min="6901" max="6903" width="6.140625" style="82" customWidth="1"/>
    <col min="6904" max="6905" width="12.42578125" style="82" customWidth="1"/>
    <col min="6906" max="6906" width="11.140625" style="82" customWidth="1"/>
    <col min="6907" max="6914" width="12.7109375" style="82" bestFit="1" customWidth="1"/>
    <col min="6915" max="6915" width="12" style="82" bestFit="1" customWidth="1"/>
    <col min="6916" max="7134" width="9.140625" style="82"/>
    <col min="7135" max="7135" width="26.85546875" style="82" customWidth="1"/>
    <col min="7136" max="7136" width="15.5703125" style="82" customWidth="1"/>
    <col min="7137" max="7137" width="11.5703125" style="82" customWidth="1"/>
    <col min="7138" max="7138" width="10.42578125" style="82" customWidth="1"/>
    <col min="7139" max="7139" width="5.85546875" style="82" customWidth="1"/>
    <col min="7140" max="7140" width="5.5703125" style="82" customWidth="1"/>
    <col min="7141" max="7141" width="5.28515625" style="82" customWidth="1"/>
    <col min="7142" max="7142" width="6" style="82" customWidth="1"/>
    <col min="7143" max="7143" width="5.140625" style="82" bestFit="1" customWidth="1"/>
    <col min="7144" max="7144" width="6" style="82" customWidth="1"/>
    <col min="7145" max="7145" width="5" style="82" customWidth="1"/>
    <col min="7146" max="7146" width="5.7109375" style="82" bestFit="1" customWidth="1"/>
    <col min="7147" max="7148" width="10" style="82" customWidth="1"/>
    <col min="7149" max="7149" width="11.85546875" style="82" customWidth="1"/>
    <col min="7150" max="7150" width="1.140625" style="82" customWidth="1"/>
    <col min="7151" max="7151" width="23.5703125" style="82" customWidth="1"/>
    <col min="7152" max="7152" width="7.85546875" style="82" customWidth="1"/>
    <col min="7153" max="7153" width="7.5703125" style="82" bestFit="1" customWidth="1"/>
    <col min="7154" max="7154" width="7.85546875" style="82" customWidth="1"/>
    <col min="7155" max="7155" width="7.28515625" style="82" customWidth="1"/>
    <col min="7156" max="7156" width="24" style="82" customWidth="1"/>
    <col min="7157" max="7159" width="6.140625" style="82" customWidth="1"/>
    <col min="7160" max="7161" width="12.42578125" style="82" customWidth="1"/>
    <col min="7162" max="7162" width="11.140625" style="82" customWidth="1"/>
    <col min="7163" max="7170" width="12.7109375" style="82" bestFit="1" customWidth="1"/>
    <col min="7171" max="7171" width="12" style="82" bestFit="1" customWidth="1"/>
    <col min="7172" max="7390" width="9.140625" style="82"/>
    <col min="7391" max="7391" width="26.85546875" style="82" customWidth="1"/>
    <col min="7392" max="7392" width="15.5703125" style="82" customWidth="1"/>
    <col min="7393" max="7393" width="11.5703125" style="82" customWidth="1"/>
    <col min="7394" max="7394" width="10.42578125" style="82" customWidth="1"/>
    <col min="7395" max="7395" width="5.85546875" style="82" customWidth="1"/>
    <col min="7396" max="7396" width="5.5703125" style="82" customWidth="1"/>
    <col min="7397" max="7397" width="5.28515625" style="82" customWidth="1"/>
    <col min="7398" max="7398" width="6" style="82" customWidth="1"/>
    <col min="7399" max="7399" width="5.140625" style="82" bestFit="1" customWidth="1"/>
    <col min="7400" max="7400" width="6" style="82" customWidth="1"/>
    <col min="7401" max="7401" width="5" style="82" customWidth="1"/>
    <col min="7402" max="7402" width="5.7109375" style="82" bestFit="1" customWidth="1"/>
    <col min="7403" max="7404" width="10" style="82" customWidth="1"/>
    <col min="7405" max="7405" width="11.85546875" style="82" customWidth="1"/>
    <col min="7406" max="7406" width="1.140625" style="82" customWidth="1"/>
    <col min="7407" max="7407" width="23.5703125" style="82" customWidth="1"/>
    <col min="7408" max="7408" width="7.85546875" style="82" customWidth="1"/>
    <col min="7409" max="7409" width="7.5703125" style="82" bestFit="1" customWidth="1"/>
    <col min="7410" max="7410" width="7.85546875" style="82" customWidth="1"/>
    <col min="7411" max="7411" width="7.28515625" style="82" customWidth="1"/>
    <col min="7412" max="7412" width="24" style="82" customWidth="1"/>
    <col min="7413" max="7415" width="6.140625" style="82" customWidth="1"/>
    <col min="7416" max="7417" width="12.42578125" style="82" customWidth="1"/>
    <col min="7418" max="7418" width="11.140625" style="82" customWidth="1"/>
    <col min="7419" max="7426" width="12.7109375" style="82" bestFit="1" customWidth="1"/>
    <col min="7427" max="7427" width="12" style="82" bestFit="1" customWidth="1"/>
    <col min="7428" max="7646" width="9.140625" style="82"/>
    <col min="7647" max="7647" width="26.85546875" style="82" customWidth="1"/>
    <col min="7648" max="7648" width="15.5703125" style="82" customWidth="1"/>
    <col min="7649" max="7649" width="11.5703125" style="82" customWidth="1"/>
    <col min="7650" max="7650" width="10.42578125" style="82" customWidth="1"/>
    <col min="7651" max="7651" width="5.85546875" style="82" customWidth="1"/>
    <col min="7652" max="7652" width="5.5703125" style="82" customWidth="1"/>
    <col min="7653" max="7653" width="5.28515625" style="82" customWidth="1"/>
    <col min="7654" max="7654" width="6" style="82" customWidth="1"/>
    <col min="7655" max="7655" width="5.140625" style="82" bestFit="1" customWidth="1"/>
    <col min="7656" max="7656" width="6" style="82" customWidth="1"/>
    <col min="7657" max="7657" width="5" style="82" customWidth="1"/>
    <col min="7658" max="7658" width="5.7109375" style="82" bestFit="1" customWidth="1"/>
    <col min="7659" max="7660" width="10" style="82" customWidth="1"/>
    <col min="7661" max="7661" width="11.85546875" style="82" customWidth="1"/>
    <col min="7662" max="7662" width="1.140625" style="82" customWidth="1"/>
    <col min="7663" max="7663" width="23.5703125" style="82" customWidth="1"/>
    <col min="7664" max="7664" width="7.85546875" style="82" customWidth="1"/>
    <col min="7665" max="7665" width="7.5703125" style="82" bestFit="1" customWidth="1"/>
    <col min="7666" max="7666" width="7.85546875" style="82" customWidth="1"/>
    <col min="7667" max="7667" width="7.28515625" style="82" customWidth="1"/>
    <col min="7668" max="7668" width="24" style="82" customWidth="1"/>
    <col min="7669" max="7671" width="6.140625" style="82" customWidth="1"/>
    <col min="7672" max="7673" width="12.42578125" style="82" customWidth="1"/>
    <col min="7674" max="7674" width="11.140625" style="82" customWidth="1"/>
    <col min="7675" max="7682" width="12.7109375" style="82" bestFit="1" customWidth="1"/>
    <col min="7683" max="7683" width="12" style="82" bestFit="1" customWidth="1"/>
    <col min="7684" max="7902" width="9.140625" style="82"/>
    <col min="7903" max="7903" width="26.85546875" style="82" customWidth="1"/>
    <col min="7904" max="7904" width="15.5703125" style="82" customWidth="1"/>
    <col min="7905" max="7905" width="11.5703125" style="82" customWidth="1"/>
    <col min="7906" max="7906" width="10.42578125" style="82" customWidth="1"/>
    <col min="7907" max="7907" width="5.85546875" style="82" customWidth="1"/>
    <col min="7908" max="7908" width="5.5703125" style="82" customWidth="1"/>
    <col min="7909" max="7909" width="5.28515625" style="82" customWidth="1"/>
    <col min="7910" max="7910" width="6" style="82" customWidth="1"/>
    <col min="7911" max="7911" width="5.140625" style="82" bestFit="1" customWidth="1"/>
    <col min="7912" max="7912" width="6" style="82" customWidth="1"/>
    <col min="7913" max="7913" width="5" style="82" customWidth="1"/>
    <col min="7914" max="7914" width="5.7109375" style="82" bestFit="1" customWidth="1"/>
    <col min="7915" max="7916" width="10" style="82" customWidth="1"/>
    <col min="7917" max="7917" width="11.85546875" style="82" customWidth="1"/>
    <col min="7918" max="7918" width="1.140625" style="82" customWidth="1"/>
    <col min="7919" max="7919" width="23.5703125" style="82" customWidth="1"/>
    <col min="7920" max="7920" width="7.85546875" style="82" customWidth="1"/>
    <col min="7921" max="7921" width="7.5703125" style="82" bestFit="1" customWidth="1"/>
    <col min="7922" max="7922" width="7.85546875" style="82" customWidth="1"/>
    <col min="7923" max="7923" width="7.28515625" style="82" customWidth="1"/>
    <col min="7924" max="7924" width="24" style="82" customWidth="1"/>
    <col min="7925" max="7927" width="6.140625" style="82" customWidth="1"/>
    <col min="7928" max="7929" width="12.42578125" style="82" customWidth="1"/>
    <col min="7930" max="7930" width="11.140625" style="82" customWidth="1"/>
    <col min="7931" max="7938" width="12.7109375" style="82" bestFit="1" customWidth="1"/>
    <col min="7939" max="7939" width="12" style="82" bestFit="1" customWidth="1"/>
    <col min="7940" max="8158" width="9.140625" style="82"/>
    <col min="8159" max="8159" width="26.85546875" style="82" customWidth="1"/>
    <col min="8160" max="8160" width="15.5703125" style="82" customWidth="1"/>
    <col min="8161" max="8161" width="11.5703125" style="82" customWidth="1"/>
    <col min="8162" max="8162" width="10.42578125" style="82" customWidth="1"/>
    <col min="8163" max="8163" width="5.85546875" style="82" customWidth="1"/>
    <col min="8164" max="8164" width="5.5703125" style="82" customWidth="1"/>
    <col min="8165" max="8165" width="5.28515625" style="82" customWidth="1"/>
    <col min="8166" max="8166" width="6" style="82" customWidth="1"/>
    <col min="8167" max="8167" width="5.140625" style="82" bestFit="1" customWidth="1"/>
    <col min="8168" max="8168" width="6" style="82" customWidth="1"/>
    <col min="8169" max="8169" width="5" style="82" customWidth="1"/>
    <col min="8170" max="8170" width="5.7109375" style="82" bestFit="1" customWidth="1"/>
    <col min="8171" max="8172" width="10" style="82" customWidth="1"/>
    <col min="8173" max="8173" width="11.85546875" style="82" customWidth="1"/>
    <col min="8174" max="8174" width="1.140625" style="82" customWidth="1"/>
    <col min="8175" max="8175" width="23.5703125" style="82" customWidth="1"/>
    <col min="8176" max="8176" width="7.85546875" style="82" customWidth="1"/>
    <col min="8177" max="8177" width="7.5703125" style="82" bestFit="1" customWidth="1"/>
    <col min="8178" max="8178" width="7.85546875" style="82" customWidth="1"/>
    <col min="8179" max="8179" width="7.28515625" style="82" customWidth="1"/>
    <col min="8180" max="8180" width="24" style="82" customWidth="1"/>
    <col min="8181" max="8183" width="6.140625" style="82" customWidth="1"/>
    <col min="8184" max="8185" width="12.42578125" style="82" customWidth="1"/>
    <col min="8186" max="8186" width="11.140625" style="82" customWidth="1"/>
    <col min="8187" max="8194" width="12.7109375" style="82" bestFit="1" customWidth="1"/>
    <col min="8195" max="8195" width="12" style="82" bestFit="1" customWidth="1"/>
    <col min="8196" max="8414" width="9.140625" style="82"/>
    <col min="8415" max="8415" width="26.85546875" style="82" customWidth="1"/>
    <col min="8416" max="8416" width="15.5703125" style="82" customWidth="1"/>
    <col min="8417" max="8417" width="11.5703125" style="82" customWidth="1"/>
    <col min="8418" max="8418" width="10.42578125" style="82" customWidth="1"/>
    <col min="8419" max="8419" width="5.85546875" style="82" customWidth="1"/>
    <col min="8420" max="8420" width="5.5703125" style="82" customWidth="1"/>
    <col min="8421" max="8421" width="5.28515625" style="82" customWidth="1"/>
    <col min="8422" max="8422" width="6" style="82" customWidth="1"/>
    <col min="8423" max="8423" width="5.140625" style="82" bestFit="1" customWidth="1"/>
    <col min="8424" max="8424" width="6" style="82" customWidth="1"/>
    <col min="8425" max="8425" width="5" style="82" customWidth="1"/>
    <col min="8426" max="8426" width="5.7109375" style="82" bestFit="1" customWidth="1"/>
    <col min="8427" max="8428" width="10" style="82" customWidth="1"/>
    <col min="8429" max="8429" width="11.85546875" style="82" customWidth="1"/>
    <col min="8430" max="8430" width="1.140625" style="82" customWidth="1"/>
    <col min="8431" max="8431" width="23.5703125" style="82" customWidth="1"/>
    <col min="8432" max="8432" width="7.85546875" style="82" customWidth="1"/>
    <col min="8433" max="8433" width="7.5703125" style="82" bestFit="1" customWidth="1"/>
    <col min="8434" max="8434" width="7.85546875" style="82" customWidth="1"/>
    <col min="8435" max="8435" width="7.28515625" style="82" customWidth="1"/>
    <col min="8436" max="8436" width="24" style="82" customWidth="1"/>
    <col min="8437" max="8439" width="6.140625" style="82" customWidth="1"/>
    <col min="8440" max="8441" width="12.42578125" style="82" customWidth="1"/>
    <col min="8442" max="8442" width="11.140625" style="82" customWidth="1"/>
    <col min="8443" max="8450" width="12.7109375" style="82" bestFit="1" customWidth="1"/>
    <col min="8451" max="8451" width="12" style="82" bestFit="1" customWidth="1"/>
    <col min="8452" max="8670" width="9.140625" style="82"/>
    <col min="8671" max="8671" width="26.85546875" style="82" customWidth="1"/>
    <col min="8672" max="8672" width="15.5703125" style="82" customWidth="1"/>
    <col min="8673" max="8673" width="11.5703125" style="82" customWidth="1"/>
    <col min="8674" max="8674" width="10.42578125" style="82" customWidth="1"/>
    <col min="8675" max="8675" width="5.85546875" style="82" customWidth="1"/>
    <col min="8676" max="8676" width="5.5703125" style="82" customWidth="1"/>
    <col min="8677" max="8677" width="5.28515625" style="82" customWidth="1"/>
    <col min="8678" max="8678" width="6" style="82" customWidth="1"/>
    <col min="8679" max="8679" width="5.140625" style="82" bestFit="1" customWidth="1"/>
    <col min="8680" max="8680" width="6" style="82" customWidth="1"/>
    <col min="8681" max="8681" width="5" style="82" customWidth="1"/>
    <col min="8682" max="8682" width="5.7109375" style="82" bestFit="1" customWidth="1"/>
    <col min="8683" max="8684" width="10" style="82" customWidth="1"/>
    <col min="8685" max="8685" width="11.85546875" style="82" customWidth="1"/>
    <col min="8686" max="8686" width="1.140625" style="82" customWidth="1"/>
    <col min="8687" max="8687" width="23.5703125" style="82" customWidth="1"/>
    <col min="8688" max="8688" width="7.85546875" style="82" customWidth="1"/>
    <col min="8689" max="8689" width="7.5703125" style="82" bestFit="1" customWidth="1"/>
    <col min="8690" max="8690" width="7.85546875" style="82" customWidth="1"/>
    <col min="8691" max="8691" width="7.28515625" style="82" customWidth="1"/>
    <col min="8692" max="8692" width="24" style="82" customWidth="1"/>
    <col min="8693" max="8695" width="6.140625" style="82" customWidth="1"/>
    <col min="8696" max="8697" width="12.42578125" style="82" customWidth="1"/>
    <col min="8698" max="8698" width="11.140625" style="82" customWidth="1"/>
    <col min="8699" max="8706" width="12.7109375" style="82" bestFit="1" customWidth="1"/>
    <col min="8707" max="8707" width="12" style="82" bestFit="1" customWidth="1"/>
    <col min="8708" max="8926" width="9.140625" style="82"/>
    <col min="8927" max="8927" width="26.85546875" style="82" customWidth="1"/>
    <col min="8928" max="8928" width="15.5703125" style="82" customWidth="1"/>
    <col min="8929" max="8929" width="11.5703125" style="82" customWidth="1"/>
    <col min="8930" max="8930" width="10.42578125" style="82" customWidth="1"/>
    <col min="8931" max="8931" width="5.85546875" style="82" customWidth="1"/>
    <col min="8932" max="8932" width="5.5703125" style="82" customWidth="1"/>
    <col min="8933" max="8933" width="5.28515625" style="82" customWidth="1"/>
    <col min="8934" max="8934" width="6" style="82" customWidth="1"/>
    <col min="8935" max="8935" width="5.140625" style="82" bestFit="1" customWidth="1"/>
    <col min="8936" max="8936" width="6" style="82" customWidth="1"/>
    <col min="8937" max="8937" width="5" style="82" customWidth="1"/>
    <col min="8938" max="8938" width="5.7109375" style="82" bestFit="1" customWidth="1"/>
    <col min="8939" max="8940" width="10" style="82" customWidth="1"/>
    <col min="8941" max="8941" width="11.85546875" style="82" customWidth="1"/>
    <col min="8942" max="8942" width="1.140625" style="82" customWidth="1"/>
    <col min="8943" max="8943" width="23.5703125" style="82" customWidth="1"/>
    <col min="8944" max="8944" width="7.85546875" style="82" customWidth="1"/>
    <col min="8945" max="8945" width="7.5703125" style="82" bestFit="1" customWidth="1"/>
    <col min="8946" max="8946" width="7.85546875" style="82" customWidth="1"/>
    <col min="8947" max="8947" width="7.28515625" style="82" customWidth="1"/>
    <col min="8948" max="8948" width="24" style="82" customWidth="1"/>
    <col min="8949" max="8951" width="6.140625" style="82" customWidth="1"/>
    <col min="8952" max="8953" width="12.42578125" style="82" customWidth="1"/>
    <col min="8954" max="8954" width="11.140625" style="82" customWidth="1"/>
    <col min="8955" max="8962" width="12.7109375" style="82" bestFit="1" customWidth="1"/>
    <col min="8963" max="8963" width="12" style="82" bestFit="1" customWidth="1"/>
    <col min="8964" max="9182" width="9.140625" style="82"/>
    <col min="9183" max="9183" width="26.85546875" style="82" customWidth="1"/>
    <col min="9184" max="9184" width="15.5703125" style="82" customWidth="1"/>
    <col min="9185" max="9185" width="11.5703125" style="82" customWidth="1"/>
    <col min="9186" max="9186" width="10.42578125" style="82" customWidth="1"/>
    <col min="9187" max="9187" width="5.85546875" style="82" customWidth="1"/>
    <col min="9188" max="9188" width="5.5703125" style="82" customWidth="1"/>
    <col min="9189" max="9189" width="5.28515625" style="82" customWidth="1"/>
    <col min="9190" max="9190" width="6" style="82" customWidth="1"/>
    <col min="9191" max="9191" width="5.140625" style="82" bestFit="1" customWidth="1"/>
    <col min="9192" max="9192" width="6" style="82" customWidth="1"/>
    <col min="9193" max="9193" width="5" style="82" customWidth="1"/>
    <col min="9194" max="9194" width="5.7109375" style="82" bestFit="1" customWidth="1"/>
    <col min="9195" max="9196" width="10" style="82" customWidth="1"/>
    <col min="9197" max="9197" width="11.85546875" style="82" customWidth="1"/>
    <col min="9198" max="9198" width="1.140625" style="82" customWidth="1"/>
    <col min="9199" max="9199" width="23.5703125" style="82" customWidth="1"/>
    <col min="9200" max="9200" width="7.85546875" style="82" customWidth="1"/>
    <col min="9201" max="9201" width="7.5703125" style="82" bestFit="1" customWidth="1"/>
    <col min="9202" max="9202" width="7.85546875" style="82" customWidth="1"/>
    <col min="9203" max="9203" width="7.28515625" style="82" customWidth="1"/>
    <col min="9204" max="9204" width="24" style="82" customWidth="1"/>
    <col min="9205" max="9207" width="6.140625" style="82" customWidth="1"/>
    <col min="9208" max="9209" width="12.42578125" style="82" customWidth="1"/>
    <col min="9210" max="9210" width="11.140625" style="82" customWidth="1"/>
    <col min="9211" max="9218" width="12.7109375" style="82" bestFit="1" customWidth="1"/>
    <col min="9219" max="9219" width="12" style="82" bestFit="1" customWidth="1"/>
    <col min="9220" max="9438" width="9.140625" style="82"/>
    <col min="9439" max="9439" width="26.85546875" style="82" customWidth="1"/>
    <col min="9440" max="9440" width="15.5703125" style="82" customWidth="1"/>
    <col min="9441" max="9441" width="11.5703125" style="82" customWidth="1"/>
    <col min="9442" max="9442" width="10.42578125" style="82" customWidth="1"/>
    <col min="9443" max="9443" width="5.85546875" style="82" customWidth="1"/>
    <col min="9444" max="9444" width="5.5703125" style="82" customWidth="1"/>
    <col min="9445" max="9445" width="5.28515625" style="82" customWidth="1"/>
    <col min="9446" max="9446" width="6" style="82" customWidth="1"/>
    <col min="9447" max="9447" width="5.140625" style="82" bestFit="1" customWidth="1"/>
    <col min="9448" max="9448" width="6" style="82" customWidth="1"/>
    <col min="9449" max="9449" width="5" style="82" customWidth="1"/>
    <col min="9450" max="9450" width="5.7109375" style="82" bestFit="1" customWidth="1"/>
    <col min="9451" max="9452" width="10" style="82" customWidth="1"/>
    <col min="9453" max="9453" width="11.85546875" style="82" customWidth="1"/>
    <col min="9454" max="9454" width="1.140625" style="82" customWidth="1"/>
    <col min="9455" max="9455" width="23.5703125" style="82" customWidth="1"/>
    <col min="9456" max="9456" width="7.85546875" style="82" customWidth="1"/>
    <col min="9457" max="9457" width="7.5703125" style="82" bestFit="1" customWidth="1"/>
    <col min="9458" max="9458" width="7.85546875" style="82" customWidth="1"/>
    <col min="9459" max="9459" width="7.28515625" style="82" customWidth="1"/>
    <col min="9460" max="9460" width="24" style="82" customWidth="1"/>
    <col min="9461" max="9463" width="6.140625" style="82" customWidth="1"/>
    <col min="9464" max="9465" width="12.42578125" style="82" customWidth="1"/>
    <col min="9466" max="9466" width="11.140625" style="82" customWidth="1"/>
    <col min="9467" max="9474" width="12.7109375" style="82" bestFit="1" customWidth="1"/>
    <col min="9475" max="9475" width="12" style="82" bestFit="1" customWidth="1"/>
    <col min="9476" max="9694" width="9.140625" style="82"/>
    <col min="9695" max="9695" width="26.85546875" style="82" customWidth="1"/>
    <col min="9696" max="9696" width="15.5703125" style="82" customWidth="1"/>
    <col min="9697" max="9697" width="11.5703125" style="82" customWidth="1"/>
    <col min="9698" max="9698" width="10.42578125" style="82" customWidth="1"/>
    <col min="9699" max="9699" width="5.85546875" style="82" customWidth="1"/>
    <col min="9700" max="9700" width="5.5703125" style="82" customWidth="1"/>
    <col min="9701" max="9701" width="5.28515625" style="82" customWidth="1"/>
    <col min="9702" max="9702" width="6" style="82" customWidth="1"/>
    <col min="9703" max="9703" width="5.140625" style="82" bestFit="1" customWidth="1"/>
    <col min="9704" max="9704" width="6" style="82" customWidth="1"/>
    <col min="9705" max="9705" width="5" style="82" customWidth="1"/>
    <col min="9706" max="9706" width="5.7109375" style="82" bestFit="1" customWidth="1"/>
    <col min="9707" max="9708" width="10" style="82" customWidth="1"/>
    <col min="9709" max="9709" width="11.85546875" style="82" customWidth="1"/>
    <col min="9710" max="9710" width="1.140625" style="82" customWidth="1"/>
    <col min="9711" max="9711" width="23.5703125" style="82" customWidth="1"/>
    <col min="9712" max="9712" width="7.85546875" style="82" customWidth="1"/>
    <col min="9713" max="9713" width="7.5703125" style="82" bestFit="1" customWidth="1"/>
    <col min="9714" max="9714" width="7.85546875" style="82" customWidth="1"/>
    <col min="9715" max="9715" width="7.28515625" style="82" customWidth="1"/>
    <col min="9716" max="9716" width="24" style="82" customWidth="1"/>
    <col min="9717" max="9719" width="6.140625" style="82" customWidth="1"/>
    <col min="9720" max="9721" width="12.42578125" style="82" customWidth="1"/>
    <col min="9722" max="9722" width="11.140625" style="82" customWidth="1"/>
    <col min="9723" max="9730" width="12.7109375" style="82" bestFit="1" customWidth="1"/>
    <col min="9731" max="9731" width="12" style="82" bestFit="1" customWidth="1"/>
    <col min="9732" max="9950" width="9.140625" style="82"/>
    <col min="9951" max="9951" width="26.85546875" style="82" customWidth="1"/>
    <col min="9952" max="9952" width="15.5703125" style="82" customWidth="1"/>
    <col min="9953" max="9953" width="11.5703125" style="82" customWidth="1"/>
    <col min="9954" max="9954" width="10.42578125" style="82" customWidth="1"/>
    <col min="9955" max="9955" width="5.85546875" style="82" customWidth="1"/>
    <col min="9956" max="9956" width="5.5703125" style="82" customWidth="1"/>
    <col min="9957" max="9957" width="5.28515625" style="82" customWidth="1"/>
    <col min="9958" max="9958" width="6" style="82" customWidth="1"/>
    <col min="9959" max="9959" width="5.140625" style="82" bestFit="1" customWidth="1"/>
    <col min="9960" max="9960" width="6" style="82" customWidth="1"/>
    <col min="9961" max="9961" width="5" style="82" customWidth="1"/>
    <col min="9962" max="9962" width="5.7109375" style="82" bestFit="1" customWidth="1"/>
    <col min="9963" max="9964" width="10" style="82" customWidth="1"/>
    <col min="9965" max="9965" width="11.85546875" style="82" customWidth="1"/>
    <col min="9966" max="9966" width="1.140625" style="82" customWidth="1"/>
    <col min="9967" max="9967" width="23.5703125" style="82" customWidth="1"/>
    <col min="9968" max="9968" width="7.85546875" style="82" customWidth="1"/>
    <col min="9969" max="9969" width="7.5703125" style="82" bestFit="1" customWidth="1"/>
    <col min="9970" max="9970" width="7.85546875" style="82" customWidth="1"/>
    <col min="9971" max="9971" width="7.28515625" style="82" customWidth="1"/>
    <col min="9972" max="9972" width="24" style="82" customWidth="1"/>
    <col min="9973" max="9975" width="6.140625" style="82" customWidth="1"/>
    <col min="9976" max="9977" width="12.42578125" style="82" customWidth="1"/>
    <col min="9978" max="9978" width="11.140625" style="82" customWidth="1"/>
    <col min="9979" max="9986" width="12.7109375" style="82" bestFit="1" customWidth="1"/>
    <col min="9987" max="9987" width="12" style="82" bestFit="1" customWidth="1"/>
    <col min="9988" max="10206" width="9.140625" style="82"/>
    <col min="10207" max="10207" width="26.85546875" style="82" customWidth="1"/>
    <col min="10208" max="10208" width="15.5703125" style="82" customWidth="1"/>
    <col min="10209" max="10209" width="11.5703125" style="82" customWidth="1"/>
    <col min="10210" max="10210" width="10.42578125" style="82" customWidth="1"/>
    <col min="10211" max="10211" width="5.85546875" style="82" customWidth="1"/>
    <col min="10212" max="10212" width="5.5703125" style="82" customWidth="1"/>
    <col min="10213" max="10213" width="5.28515625" style="82" customWidth="1"/>
    <col min="10214" max="10214" width="6" style="82" customWidth="1"/>
    <col min="10215" max="10215" width="5.140625" style="82" bestFit="1" customWidth="1"/>
    <col min="10216" max="10216" width="6" style="82" customWidth="1"/>
    <col min="10217" max="10217" width="5" style="82" customWidth="1"/>
    <col min="10218" max="10218" width="5.7109375" style="82" bestFit="1" customWidth="1"/>
    <col min="10219" max="10220" width="10" style="82" customWidth="1"/>
    <col min="10221" max="10221" width="11.85546875" style="82" customWidth="1"/>
    <col min="10222" max="10222" width="1.140625" style="82" customWidth="1"/>
    <col min="10223" max="10223" width="23.5703125" style="82" customWidth="1"/>
    <col min="10224" max="10224" width="7.85546875" style="82" customWidth="1"/>
    <col min="10225" max="10225" width="7.5703125" style="82" bestFit="1" customWidth="1"/>
    <col min="10226" max="10226" width="7.85546875" style="82" customWidth="1"/>
    <col min="10227" max="10227" width="7.28515625" style="82" customWidth="1"/>
    <col min="10228" max="10228" width="24" style="82" customWidth="1"/>
    <col min="10229" max="10231" width="6.140625" style="82" customWidth="1"/>
    <col min="10232" max="10233" width="12.42578125" style="82" customWidth="1"/>
    <col min="10234" max="10234" width="11.140625" style="82" customWidth="1"/>
    <col min="10235" max="10242" width="12.7109375" style="82" bestFit="1" customWidth="1"/>
    <col min="10243" max="10243" width="12" style="82" bestFit="1" customWidth="1"/>
    <col min="10244" max="10462" width="9.140625" style="82"/>
    <col min="10463" max="10463" width="26.85546875" style="82" customWidth="1"/>
    <col min="10464" max="10464" width="15.5703125" style="82" customWidth="1"/>
    <col min="10465" max="10465" width="11.5703125" style="82" customWidth="1"/>
    <col min="10466" max="10466" width="10.42578125" style="82" customWidth="1"/>
    <col min="10467" max="10467" width="5.85546875" style="82" customWidth="1"/>
    <col min="10468" max="10468" width="5.5703125" style="82" customWidth="1"/>
    <col min="10469" max="10469" width="5.28515625" style="82" customWidth="1"/>
    <col min="10470" max="10470" width="6" style="82" customWidth="1"/>
    <col min="10471" max="10471" width="5.140625" style="82" bestFit="1" customWidth="1"/>
    <col min="10472" max="10472" width="6" style="82" customWidth="1"/>
    <col min="10473" max="10473" width="5" style="82" customWidth="1"/>
    <col min="10474" max="10474" width="5.7109375" style="82" bestFit="1" customWidth="1"/>
    <col min="10475" max="10476" width="10" style="82" customWidth="1"/>
    <col min="10477" max="10477" width="11.85546875" style="82" customWidth="1"/>
    <col min="10478" max="10478" width="1.140625" style="82" customWidth="1"/>
    <col min="10479" max="10479" width="23.5703125" style="82" customWidth="1"/>
    <col min="10480" max="10480" width="7.85546875" style="82" customWidth="1"/>
    <col min="10481" max="10481" width="7.5703125" style="82" bestFit="1" customWidth="1"/>
    <col min="10482" max="10482" width="7.85546875" style="82" customWidth="1"/>
    <col min="10483" max="10483" width="7.28515625" style="82" customWidth="1"/>
    <col min="10484" max="10484" width="24" style="82" customWidth="1"/>
    <col min="10485" max="10487" width="6.140625" style="82" customWidth="1"/>
    <col min="10488" max="10489" width="12.42578125" style="82" customWidth="1"/>
    <col min="10490" max="10490" width="11.140625" style="82" customWidth="1"/>
    <col min="10491" max="10498" width="12.7109375" style="82" bestFit="1" customWidth="1"/>
    <col min="10499" max="10499" width="12" style="82" bestFit="1" customWidth="1"/>
    <col min="10500" max="10718" width="9.140625" style="82"/>
    <col min="10719" max="10719" width="26.85546875" style="82" customWidth="1"/>
    <col min="10720" max="10720" width="15.5703125" style="82" customWidth="1"/>
    <col min="10721" max="10721" width="11.5703125" style="82" customWidth="1"/>
    <col min="10722" max="10722" width="10.42578125" style="82" customWidth="1"/>
    <col min="10723" max="10723" width="5.85546875" style="82" customWidth="1"/>
    <col min="10724" max="10724" width="5.5703125" style="82" customWidth="1"/>
    <col min="10725" max="10725" width="5.28515625" style="82" customWidth="1"/>
    <col min="10726" max="10726" width="6" style="82" customWidth="1"/>
    <col min="10727" max="10727" width="5.140625" style="82" bestFit="1" customWidth="1"/>
    <col min="10728" max="10728" width="6" style="82" customWidth="1"/>
    <col min="10729" max="10729" width="5" style="82" customWidth="1"/>
    <col min="10730" max="10730" width="5.7109375" style="82" bestFit="1" customWidth="1"/>
    <col min="10731" max="10732" width="10" style="82" customWidth="1"/>
    <col min="10733" max="10733" width="11.85546875" style="82" customWidth="1"/>
    <col min="10734" max="10734" width="1.140625" style="82" customWidth="1"/>
    <col min="10735" max="10735" width="23.5703125" style="82" customWidth="1"/>
    <col min="10736" max="10736" width="7.85546875" style="82" customWidth="1"/>
    <col min="10737" max="10737" width="7.5703125" style="82" bestFit="1" customWidth="1"/>
    <col min="10738" max="10738" width="7.85546875" style="82" customWidth="1"/>
    <col min="10739" max="10739" width="7.28515625" style="82" customWidth="1"/>
    <col min="10740" max="10740" width="24" style="82" customWidth="1"/>
    <col min="10741" max="10743" width="6.140625" style="82" customWidth="1"/>
    <col min="10744" max="10745" width="12.42578125" style="82" customWidth="1"/>
    <col min="10746" max="10746" width="11.140625" style="82" customWidth="1"/>
    <col min="10747" max="10754" width="12.7109375" style="82" bestFit="1" customWidth="1"/>
    <col min="10755" max="10755" width="12" style="82" bestFit="1" customWidth="1"/>
    <col min="10756" max="10974" width="9.140625" style="82"/>
    <col min="10975" max="10975" width="26.85546875" style="82" customWidth="1"/>
    <col min="10976" max="10976" width="15.5703125" style="82" customWidth="1"/>
    <col min="10977" max="10977" width="11.5703125" style="82" customWidth="1"/>
    <col min="10978" max="10978" width="10.42578125" style="82" customWidth="1"/>
    <col min="10979" max="10979" width="5.85546875" style="82" customWidth="1"/>
    <col min="10980" max="10980" width="5.5703125" style="82" customWidth="1"/>
    <col min="10981" max="10981" width="5.28515625" style="82" customWidth="1"/>
    <col min="10982" max="10982" width="6" style="82" customWidth="1"/>
    <col min="10983" max="10983" width="5.140625" style="82" bestFit="1" customWidth="1"/>
    <col min="10984" max="10984" width="6" style="82" customWidth="1"/>
    <col min="10985" max="10985" width="5" style="82" customWidth="1"/>
    <col min="10986" max="10986" width="5.7109375" style="82" bestFit="1" customWidth="1"/>
    <col min="10987" max="10988" width="10" style="82" customWidth="1"/>
    <col min="10989" max="10989" width="11.85546875" style="82" customWidth="1"/>
    <col min="10990" max="10990" width="1.140625" style="82" customWidth="1"/>
    <col min="10991" max="10991" width="23.5703125" style="82" customWidth="1"/>
    <col min="10992" max="10992" width="7.85546875" style="82" customWidth="1"/>
    <col min="10993" max="10993" width="7.5703125" style="82" bestFit="1" customWidth="1"/>
    <col min="10994" max="10994" width="7.85546875" style="82" customWidth="1"/>
    <col min="10995" max="10995" width="7.28515625" style="82" customWidth="1"/>
    <col min="10996" max="10996" width="24" style="82" customWidth="1"/>
    <col min="10997" max="10999" width="6.140625" style="82" customWidth="1"/>
    <col min="11000" max="11001" width="12.42578125" style="82" customWidth="1"/>
    <col min="11002" max="11002" width="11.140625" style="82" customWidth="1"/>
    <col min="11003" max="11010" width="12.7109375" style="82" bestFit="1" customWidth="1"/>
    <col min="11011" max="11011" width="12" style="82" bestFit="1" customWidth="1"/>
    <col min="11012" max="11230" width="9.140625" style="82"/>
    <col min="11231" max="11231" width="26.85546875" style="82" customWidth="1"/>
    <col min="11232" max="11232" width="15.5703125" style="82" customWidth="1"/>
    <col min="11233" max="11233" width="11.5703125" style="82" customWidth="1"/>
    <col min="11234" max="11234" width="10.42578125" style="82" customWidth="1"/>
    <col min="11235" max="11235" width="5.85546875" style="82" customWidth="1"/>
    <col min="11236" max="11236" width="5.5703125" style="82" customWidth="1"/>
    <col min="11237" max="11237" width="5.28515625" style="82" customWidth="1"/>
    <col min="11238" max="11238" width="6" style="82" customWidth="1"/>
    <col min="11239" max="11239" width="5.140625" style="82" bestFit="1" customWidth="1"/>
    <col min="11240" max="11240" width="6" style="82" customWidth="1"/>
    <col min="11241" max="11241" width="5" style="82" customWidth="1"/>
    <col min="11242" max="11242" width="5.7109375" style="82" bestFit="1" customWidth="1"/>
    <col min="11243" max="11244" width="10" style="82" customWidth="1"/>
    <col min="11245" max="11245" width="11.85546875" style="82" customWidth="1"/>
    <col min="11246" max="11246" width="1.140625" style="82" customWidth="1"/>
    <col min="11247" max="11247" width="23.5703125" style="82" customWidth="1"/>
    <col min="11248" max="11248" width="7.85546875" style="82" customWidth="1"/>
    <col min="11249" max="11249" width="7.5703125" style="82" bestFit="1" customWidth="1"/>
    <col min="11250" max="11250" width="7.85546875" style="82" customWidth="1"/>
    <col min="11251" max="11251" width="7.28515625" style="82" customWidth="1"/>
    <col min="11252" max="11252" width="24" style="82" customWidth="1"/>
    <col min="11253" max="11255" width="6.140625" style="82" customWidth="1"/>
    <col min="11256" max="11257" width="12.42578125" style="82" customWidth="1"/>
    <col min="11258" max="11258" width="11.140625" style="82" customWidth="1"/>
    <col min="11259" max="11266" width="12.7109375" style="82" bestFit="1" customWidth="1"/>
    <col min="11267" max="11267" width="12" style="82" bestFit="1" customWidth="1"/>
    <col min="11268" max="11486" width="9.140625" style="82"/>
    <col min="11487" max="11487" width="26.85546875" style="82" customWidth="1"/>
    <col min="11488" max="11488" width="15.5703125" style="82" customWidth="1"/>
    <col min="11489" max="11489" width="11.5703125" style="82" customWidth="1"/>
    <col min="11490" max="11490" width="10.42578125" style="82" customWidth="1"/>
    <col min="11491" max="11491" width="5.85546875" style="82" customWidth="1"/>
    <col min="11492" max="11492" width="5.5703125" style="82" customWidth="1"/>
    <col min="11493" max="11493" width="5.28515625" style="82" customWidth="1"/>
    <col min="11494" max="11494" width="6" style="82" customWidth="1"/>
    <col min="11495" max="11495" width="5.140625" style="82" bestFit="1" customWidth="1"/>
    <col min="11496" max="11496" width="6" style="82" customWidth="1"/>
    <col min="11497" max="11497" width="5" style="82" customWidth="1"/>
    <col min="11498" max="11498" width="5.7109375" style="82" bestFit="1" customWidth="1"/>
    <col min="11499" max="11500" width="10" style="82" customWidth="1"/>
    <col min="11501" max="11501" width="11.85546875" style="82" customWidth="1"/>
    <col min="11502" max="11502" width="1.140625" style="82" customWidth="1"/>
    <col min="11503" max="11503" width="23.5703125" style="82" customWidth="1"/>
    <col min="11504" max="11504" width="7.85546875" style="82" customWidth="1"/>
    <col min="11505" max="11505" width="7.5703125" style="82" bestFit="1" customWidth="1"/>
    <col min="11506" max="11506" width="7.85546875" style="82" customWidth="1"/>
    <col min="11507" max="11507" width="7.28515625" style="82" customWidth="1"/>
    <col min="11508" max="11508" width="24" style="82" customWidth="1"/>
    <col min="11509" max="11511" width="6.140625" style="82" customWidth="1"/>
    <col min="11512" max="11513" width="12.42578125" style="82" customWidth="1"/>
    <col min="11514" max="11514" width="11.140625" style="82" customWidth="1"/>
    <col min="11515" max="11522" width="12.7109375" style="82" bestFit="1" customWidth="1"/>
    <col min="11523" max="11523" width="12" style="82" bestFit="1" customWidth="1"/>
    <col min="11524" max="11742" width="9.140625" style="82"/>
    <col min="11743" max="11743" width="26.85546875" style="82" customWidth="1"/>
    <col min="11744" max="11744" width="15.5703125" style="82" customWidth="1"/>
    <col min="11745" max="11745" width="11.5703125" style="82" customWidth="1"/>
    <col min="11746" max="11746" width="10.42578125" style="82" customWidth="1"/>
    <col min="11747" max="11747" width="5.85546875" style="82" customWidth="1"/>
    <col min="11748" max="11748" width="5.5703125" style="82" customWidth="1"/>
    <col min="11749" max="11749" width="5.28515625" style="82" customWidth="1"/>
    <col min="11750" max="11750" width="6" style="82" customWidth="1"/>
    <col min="11751" max="11751" width="5.140625" style="82" bestFit="1" customWidth="1"/>
    <col min="11752" max="11752" width="6" style="82" customWidth="1"/>
    <col min="11753" max="11753" width="5" style="82" customWidth="1"/>
    <col min="11754" max="11754" width="5.7109375" style="82" bestFit="1" customWidth="1"/>
    <col min="11755" max="11756" width="10" style="82" customWidth="1"/>
    <col min="11757" max="11757" width="11.85546875" style="82" customWidth="1"/>
    <col min="11758" max="11758" width="1.140625" style="82" customWidth="1"/>
    <col min="11759" max="11759" width="23.5703125" style="82" customWidth="1"/>
    <col min="11760" max="11760" width="7.85546875" style="82" customWidth="1"/>
    <col min="11761" max="11761" width="7.5703125" style="82" bestFit="1" customWidth="1"/>
    <col min="11762" max="11762" width="7.85546875" style="82" customWidth="1"/>
    <col min="11763" max="11763" width="7.28515625" style="82" customWidth="1"/>
    <col min="11764" max="11764" width="24" style="82" customWidth="1"/>
    <col min="11765" max="11767" width="6.140625" style="82" customWidth="1"/>
    <col min="11768" max="11769" width="12.42578125" style="82" customWidth="1"/>
    <col min="11770" max="11770" width="11.140625" style="82" customWidth="1"/>
    <col min="11771" max="11778" width="12.7109375" style="82" bestFit="1" customWidth="1"/>
    <col min="11779" max="11779" width="12" style="82" bestFit="1" customWidth="1"/>
    <col min="11780" max="11998" width="9.140625" style="82"/>
    <col min="11999" max="11999" width="26.85546875" style="82" customWidth="1"/>
    <col min="12000" max="12000" width="15.5703125" style="82" customWidth="1"/>
    <col min="12001" max="12001" width="11.5703125" style="82" customWidth="1"/>
    <col min="12002" max="12002" width="10.42578125" style="82" customWidth="1"/>
    <col min="12003" max="12003" width="5.85546875" style="82" customWidth="1"/>
    <col min="12004" max="12004" width="5.5703125" style="82" customWidth="1"/>
    <col min="12005" max="12005" width="5.28515625" style="82" customWidth="1"/>
    <col min="12006" max="12006" width="6" style="82" customWidth="1"/>
    <col min="12007" max="12007" width="5.140625" style="82" bestFit="1" customWidth="1"/>
    <col min="12008" max="12008" width="6" style="82" customWidth="1"/>
    <col min="12009" max="12009" width="5" style="82" customWidth="1"/>
    <col min="12010" max="12010" width="5.7109375" style="82" bestFit="1" customWidth="1"/>
    <col min="12011" max="12012" width="10" style="82" customWidth="1"/>
    <col min="12013" max="12013" width="11.85546875" style="82" customWidth="1"/>
    <col min="12014" max="12014" width="1.140625" style="82" customWidth="1"/>
    <col min="12015" max="12015" width="23.5703125" style="82" customWidth="1"/>
    <col min="12016" max="12016" width="7.85546875" style="82" customWidth="1"/>
    <col min="12017" max="12017" width="7.5703125" style="82" bestFit="1" customWidth="1"/>
    <col min="12018" max="12018" width="7.85546875" style="82" customWidth="1"/>
    <col min="12019" max="12019" width="7.28515625" style="82" customWidth="1"/>
    <col min="12020" max="12020" width="24" style="82" customWidth="1"/>
    <col min="12021" max="12023" width="6.140625" style="82" customWidth="1"/>
    <col min="12024" max="12025" width="12.42578125" style="82" customWidth="1"/>
    <col min="12026" max="12026" width="11.140625" style="82" customWidth="1"/>
    <col min="12027" max="12034" width="12.7109375" style="82" bestFit="1" customWidth="1"/>
    <col min="12035" max="12035" width="12" style="82" bestFit="1" customWidth="1"/>
    <col min="12036" max="12254" width="9.140625" style="82"/>
    <col min="12255" max="12255" width="26.85546875" style="82" customWidth="1"/>
    <col min="12256" max="12256" width="15.5703125" style="82" customWidth="1"/>
    <col min="12257" max="12257" width="11.5703125" style="82" customWidth="1"/>
    <col min="12258" max="12258" width="10.42578125" style="82" customWidth="1"/>
    <col min="12259" max="12259" width="5.85546875" style="82" customWidth="1"/>
    <col min="12260" max="12260" width="5.5703125" style="82" customWidth="1"/>
    <col min="12261" max="12261" width="5.28515625" style="82" customWidth="1"/>
    <col min="12262" max="12262" width="6" style="82" customWidth="1"/>
    <col min="12263" max="12263" width="5.140625" style="82" bestFit="1" customWidth="1"/>
    <col min="12264" max="12264" width="6" style="82" customWidth="1"/>
    <col min="12265" max="12265" width="5" style="82" customWidth="1"/>
    <col min="12266" max="12266" width="5.7109375" style="82" bestFit="1" customWidth="1"/>
    <col min="12267" max="12268" width="10" style="82" customWidth="1"/>
    <col min="12269" max="12269" width="11.85546875" style="82" customWidth="1"/>
    <col min="12270" max="12270" width="1.140625" style="82" customWidth="1"/>
    <col min="12271" max="12271" width="23.5703125" style="82" customWidth="1"/>
    <col min="12272" max="12272" width="7.85546875" style="82" customWidth="1"/>
    <col min="12273" max="12273" width="7.5703125" style="82" bestFit="1" customWidth="1"/>
    <col min="12274" max="12274" width="7.85546875" style="82" customWidth="1"/>
    <col min="12275" max="12275" width="7.28515625" style="82" customWidth="1"/>
    <col min="12276" max="12276" width="24" style="82" customWidth="1"/>
    <col min="12277" max="12279" width="6.140625" style="82" customWidth="1"/>
    <col min="12280" max="12281" width="12.42578125" style="82" customWidth="1"/>
    <col min="12282" max="12282" width="11.140625" style="82" customWidth="1"/>
    <col min="12283" max="12290" width="12.7109375" style="82" bestFit="1" customWidth="1"/>
    <col min="12291" max="12291" width="12" style="82" bestFit="1" customWidth="1"/>
    <col min="12292" max="12510" width="9.140625" style="82"/>
    <col min="12511" max="12511" width="26.85546875" style="82" customWidth="1"/>
    <col min="12512" max="12512" width="15.5703125" style="82" customWidth="1"/>
    <col min="12513" max="12513" width="11.5703125" style="82" customWidth="1"/>
    <col min="12514" max="12514" width="10.42578125" style="82" customWidth="1"/>
    <col min="12515" max="12515" width="5.85546875" style="82" customWidth="1"/>
    <col min="12516" max="12516" width="5.5703125" style="82" customWidth="1"/>
    <col min="12517" max="12517" width="5.28515625" style="82" customWidth="1"/>
    <col min="12518" max="12518" width="6" style="82" customWidth="1"/>
    <col min="12519" max="12519" width="5.140625" style="82" bestFit="1" customWidth="1"/>
    <col min="12520" max="12520" width="6" style="82" customWidth="1"/>
    <col min="12521" max="12521" width="5" style="82" customWidth="1"/>
    <col min="12522" max="12522" width="5.7109375" style="82" bestFit="1" customWidth="1"/>
    <col min="12523" max="12524" width="10" style="82" customWidth="1"/>
    <col min="12525" max="12525" width="11.85546875" style="82" customWidth="1"/>
    <col min="12526" max="12526" width="1.140625" style="82" customWidth="1"/>
    <col min="12527" max="12527" width="23.5703125" style="82" customWidth="1"/>
    <col min="12528" max="12528" width="7.85546875" style="82" customWidth="1"/>
    <col min="12529" max="12529" width="7.5703125" style="82" bestFit="1" customWidth="1"/>
    <col min="12530" max="12530" width="7.85546875" style="82" customWidth="1"/>
    <col min="12531" max="12531" width="7.28515625" style="82" customWidth="1"/>
    <col min="12532" max="12532" width="24" style="82" customWidth="1"/>
    <col min="12533" max="12535" width="6.140625" style="82" customWidth="1"/>
    <col min="12536" max="12537" width="12.42578125" style="82" customWidth="1"/>
    <col min="12538" max="12538" width="11.140625" style="82" customWidth="1"/>
    <col min="12539" max="12546" width="12.7109375" style="82" bestFit="1" customWidth="1"/>
    <col min="12547" max="12547" width="12" style="82" bestFit="1" customWidth="1"/>
    <col min="12548" max="12766" width="9.140625" style="82"/>
    <col min="12767" max="12767" width="26.85546875" style="82" customWidth="1"/>
    <col min="12768" max="12768" width="15.5703125" style="82" customWidth="1"/>
    <col min="12769" max="12769" width="11.5703125" style="82" customWidth="1"/>
    <col min="12770" max="12770" width="10.42578125" style="82" customWidth="1"/>
    <col min="12771" max="12771" width="5.85546875" style="82" customWidth="1"/>
    <col min="12772" max="12772" width="5.5703125" style="82" customWidth="1"/>
    <col min="12773" max="12773" width="5.28515625" style="82" customWidth="1"/>
    <col min="12774" max="12774" width="6" style="82" customWidth="1"/>
    <col min="12775" max="12775" width="5.140625" style="82" bestFit="1" customWidth="1"/>
    <col min="12776" max="12776" width="6" style="82" customWidth="1"/>
    <col min="12777" max="12777" width="5" style="82" customWidth="1"/>
    <col min="12778" max="12778" width="5.7109375" style="82" bestFit="1" customWidth="1"/>
    <col min="12779" max="12780" width="10" style="82" customWidth="1"/>
    <col min="12781" max="12781" width="11.85546875" style="82" customWidth="1"/>
    <col min="12782" max="12782" width="1.140625" style="82" customWidth="1"/>
    <col min="12783" max="12783" width="23.5703125" style="82" customWidth="1"/>
    <col min="12784" max="12784" width="7.85546875" style="82" customWidth="1"/>
    <col min="12785" max="12785" width="7.5703125" style="82" bestFit="1" customWidth="1"/>
    <col min="12786" max="12786" width="7.85546875" style="82" customWidth="1"/>
    <col min="12787" max="12787" width="7.28515625" style="82" customWidth="1"/>
    <col min="12788" max="12788" width="24" style="82" customWidth="1"/>
    <col min="12789" max="12791" width="6.140625" style="82" customWidth="1"/>
    <col min="12792" max="12793" width="12.42578125" style="82" customWidth="1"/>
    <col min="12794" max="12794" width="11.140625" style="82" customWidth="1"/>
    <col min="12795" max="12802" width="12.7109375" style="82" bestFit="1" customWidth="1"/>
    <col min="12803" max="12803" width="12" style="82" bestFit="1" customWidth="1"/>
    <col min="12804" max="13022" width="9.140625" style="82"/>
    <col min="13023" max="13023" width="26.85546875" style="82" customWidth="1"/>
    <col min="13024" max="13024" width="15.5703125" style="82" customWidth="1"/>
    <col min="13025" max="13025" width="11.5703125" style="82" customWidth="1"/>
    <col min="13026" max="13026" width="10.42578125" style="82" customWidth="1"/>
    <col min="13027" max="13027" width="5.85546875" style="82" customWidth="1"/>
    <col min="13028" max="13028" width="5.5703125" style="82" customWidth="1"/>
    <col min="13029" max="13029" width="5.28515625" style="82" customWidth="1"/>
    <col min="13030" max="13030" width="6" style="82" customWidth="1"/>
    <col min="13031" max="13031" width="5.140625" style="82" bestFit="1" customWidth="1"/>
    <col min="13032" max="13032" width="6" style="82" customWidth="1"/>
    <col min="13033" max="13033" width="5" style="82" customWidth="1"/>
    <col min="13034" max="13034" width="5.7109375" style="82" bestFit="1" customWidth="1"/>
    <col min="13035" max="13036" width="10" style="82" customWidth="1"/>
    <col min="13037" max="13037" width="11.85546875" style="82" customWidth="1"/>
    <col min="13038" max="13038" width="1.140625" style="82" customWidth="1"/>
    <col min="13039" max="13039" width="23.5703125" style="82" customWidth="1"/>
    <col min="13040" max="13040" width="7.85546875" style="82" customWidth="1"/>
    <col min="13041" max="13041" width="7.5703125" style="82" bestFit="1" customWidth="1"/>
    <col min="13042" max="13042" width="7.85546875" style="82" customWidth="1"/>
    <col min="13043" max="13043" width="7.28515625" style="82" customWidth="1"/>
    <col min="13044" max="13044" width="24" style="82" customWidth="1"/>
    <col min="13045" max="13047" width="6.140625" style="82" customWidth="1"/>
    <col min="13048" max="13049" width="12.42578125" style="82" customWidth="1"/>
    <col min="13050" max="13050" width="11.140625" style="82" customWidth="1"/>
    <col min="13051" max="13058" width="12.7109375" style="82" bestFit="1" customWidth="1"/>
    <col min="13059" max="13059" width="12" style="82" bestFit="1" customWidth="1"/>
    <col min="13060" max="13278" width="9.140625" style="82"/>
    <col min="13279" max="13279" width="26.85546875" style="82" customWidth="1"/>
    <col min="13280" max="13280" width="15.5703125" style="82" customWidth="1"/>
    <col min="13281" max="13281" width="11.5703125" style="82" customWidth="1"/>
    <col min="13282" max="13282" width="10.42578125" style="82" customWidth="1"/>
    <col min="13283" max="13283" width="5.85546875" style="82" customWidth="1"/>
    <col min="13284" max="13284" width="5.5703125" style="82" customWidth="1"/>
    <col min="13285" max="13285" width="5.28515625" style="82" customWidth="1"/>
    <col min="13286" max="13286" width="6" style="82" customWidth="1"/>
    <col min="13287" max="13287" width="5.140625" style="82" bestFit="1" customWidth="1"/>
    <col min="13288" max="13288" width="6" style="82" customWidth="1"/>
    <col min="13289" max="13289" width="5" style="82" customWidth="1"/>
    <col min="13290" max="13290" width="5.7109375" style="82" bestFit="1" customWidth="1"/>
    <col min="13291" max="13292" width="10" style="82" customWidth="1"/>
    <col min="13293" max="13293" width="11.85546875" style="82" customWidth="1"/>
    <col min="13294" max="13294" width="1.140625" style="82" customWidth="1"/>
    <col min="13295" max="13295" width="23.5703125" style="82" customWidth="1"/>
    <col min="13296" max="13296" width="7.85546875" style="82" customWidth="1"/>
    <col min="13297" max="13297" width="7.5703125" style="82" bestFit="1" customWidth="1"/>
    <col min="13298" max="13298" width="7.85546875" style="82" customWidth="1"/>
    <col min="13299" max="13299" width="7.28515625" style="82" customWidth="1"/>
    <col min="13300" max="13300" width="24" style="82" customWidth="1"/>
    <col min="13301" max="13303" width="6.140625" style="82" customWidth="1"/>
    <col min="13304" max="13305" width="12.42578125" style="82" customWidth="1"/>
    <col min="13306" max="13306" width="11.140625" style="82" customWidth="1"/>
    <col min="13307" max="13314" width="12.7109375" style="82" bestFit="1" customWidth="1"/>
    <col min="13315" max="13315" width="12" style="82" bestFit="1" customWidth="1"/>
    <col min="13316" max="13534" width="9.140625" style="82"/>
    <col min="13535" max="13535" width="26.85546875" style="82" customWidth="1"/>
    <col min="13536" max="13536" width="15.5703125" style="82" customWidth="1"/>
    <col min="13537" max="13537" width="11.5703125" style="82" customWidth="1"/>
    <col min="13538" max="13538" width="10.42578125" style="82" customWidth="1"/>
    <col min="13539" max="13539" width="5.85546875" style="82" customWidth="1"/>
    <col min="13540" max="13540" width="5.5703125" style="82" customWidth="1"/>
    <col min="13541" max="13541" width="5.28515625" style="82" customWidth="1"/>
    <col min="13542" max="13542" width="6" style="82" customWidth="1"/>
    <col min="13543" max="13543" width="5.140625" style="82" bestFit="1" customWidth="1"/>
    <col min="13544" max="13544" width="6" style="82" customWidth="1"/>
    <col min="13545" max="13545" width="5" style="82" customWidth="1"/>
    <col min="13546" max="13546" width="5.7109375" style="82" bestFit="1" customWidth="1"/>
    <col min="13547" max="13548" width="10" style="82" customWidth="1"/>
    <col min="13549" max="13549" width="11.85546875" style="82" customWidth="1"/>
    <col min="13550" max="13550" width="1.140625" style="82" customWidth="1"/>
    <col min="13551" max="13551" width="23.5703125" style="82" customWidth="1"/>
    <col min="13552" max="13552" width="7.85546875" style="82" customWidth="1"/>
    <col min="13553" max="13553" width="7.5703125" style="82" bestFit="1" customWidth="1"/>
    <col min="13554" max="13554" width="7.85546875" style="82" customWidth="1"/>
    <col min="13555" max="13555" width="7.28515625" style="82" customWidth="1"/>
    <col min="13556" max="13556" width="24" style="82" customWidth="1"/>
    <col min="13557" max="13559" width="6.140625" style="82" customWidth="1"/>
    <col min="13560" max="13561" width="12.42578125" style="82" customWidth="1"/>
    <col min="13562" max="13562" width="11.140625" style="82" customWidth="1"/>
    <col min="13563" max="13570" width="12.7109375" style="82" bestFit="1" customWidth="1"/>
    <col min="13571" max="13571" width="12" style="82" bestFit="1" customWidth="1"/>
    <col min="13572" max="13790" width="9.140625" style="82"/>
    <col min="13791" max="13791" width="26.85546875" style="82" customWidth="1"/>
    <col min="13792" max="13792" width="15.5703125" style="82" customWidth="1"/>
    <col min="13793" max="13793" width="11.5703125" style="82" customWidth="1"/>
    <col min="13794" max="13794" width="10.42578125" style="82" customWidth="1"/>
    <col min="13795" max="13795" width="5.85546875" style="82" customWidth="1"/>
    <col min="13796" max="13796" width="5.5703125" style="82" customWidth="1"/>
    <col min="13797" max="13797" width="5.28515625" style="82" customWidth="1"/>
    <col min="13798" max="13798" width="6" style="82" customWidth="1"/>
    <col min="13799" max="13799" width="5.140625" style="82" bestFit="1" customWidth="1"/>
    <col min="13800" max="13800" width="6" style="82" customWidth="1"/>
    <col min="13801" max="13801" width="5" style="82" customWidth="1"/>
    <col min="13802" max="13802" width="5.7109375" style="82" bestFit="1" customWidth="1"/>
    <col min="13803" max="13804" width="10" style="82" customWidth="1"/>
    <col min="13805" max="13805" width="11.85546875" style="82" customWidth="1"/>
    <col min="13806" max="13806" width="1.140625" style="82" customWidth="1"/>
    <col min="13807" max="13807" width="23.5703125" style="82" customWidth="1"/>
    <col min="13808" max="13808" width="7.85546875" style="82" customWidth="1"/>
    <col min="13809" max="13809" width="7.5703125" style="82" bestFit="1" customWidth="1"/>
    <col min="13810" max="13810" width="7.85546875" style="82" customWidth="1"/>
    <col min="13811" max="13811" width="7.28515625" style="82" customWidth="1"/>
    <col min="13812" max="13812" width="24" style="82" customWidth="1"/>
    <col min="13813" max="13815" width="6.140625" style="82" customWidth="1"/>
    <col min="13816" max="13817" width="12.42578125" style="82" customWidth="1"/>
    <col min="13818" max="13818" width="11.140625" style="82" customWidth="1"/>
    <col min="13819" max="13826" width="12.7109375" style="82" bestFit="1" customWidth="1"/>
    <col min="13827" max="13827" width="12" style="82" bestFit="1" customWidth="1"/>
    <col min="13828" max="14046" width="9.140625" style="82"/>
    <col min="14047" max="14047" width="26.85546875" style="82" customWidth="1"/>
    <col min="14048" max="14048" width="15.5703125" style="82" customWidth="1"/>
    <col min="14049" max="14049" width="11.5703125" style="82" customWidth="1"/>
    <col min="14050" max="14050" width="10.42578125" style="82" customWidth="1"/>
    <col min="14051" max="14051" width="5.85546875" style="82" customWidth="1"/>
    <col min="14052" max="14052" width="5.5703125" style="82" customWidth="1"/>
    <col min="14053" max="14053" width="5.28515625" style="82" customWidth="1"/>
    <col min="14054" max="14054" width="6" style="82" customWidth="1"/>
    <col min="14055" max="14055" width="5.140625" style="82" bestFit="1" customWidth="1"/>
    <col min="14056" max="14056" width="6" style="82" customWidth="1"/>
    <col min="14057" max="14057" width="5" style="82" customWidth="1"/>
    <col min="14058" max="14058" width="5.7109375" style="82" bestFit="1" customWidth="1"/>
    <col min="14059" max="14060" width="10" style="82" customWidth="1"/>
    <col min="14061" max="14061" width="11.85546875" style="82" customWidth="1"/>
    <col min="14062" max="14062" width="1.140625" style="82" customWidth="1"/>
    <col min="14063" max="14063" width="23.5703125" style="82" customWidth="1"/>
    <col min="14064" max="14064" width="7.85546875" style="82" customWidth="1"/>
    <col min="14065" max="14065" width="7.5703125" style="82" bestFit="1" customWidth="1"/>
    <col min="14066" max="14066" width="7.85546875" style="82" customWidth="1"/>
    <col min="14067" max="14067" width="7.28515625" style="82" customWidth="1"/>
    <col min="14068" max="14068" width="24" style="82" customWidth="1"/>
    <col min="14069" max="14071" width="6.140625" style="82" customWidth="1"/>
    <col min="14072" max="14073" width="12.42578125" style="82" customWidth="1"/>
    <col min="14074" max="14074" width="11.140625" style="82" customWidth="1"/>
    <col min="14075" max="14082" width="12.7109375" style="82" bestFit="1" customWidth="1"/>
    <col min="14083" max="14083" width="12" style="82" bestFit="1" customWidth="1"/>
    <col min="14084" max="14302" width="9.140625" style="82"/>
    <col min="14303" max="14303" width="26.85546875" style="82" customWidth="1"/>
    <col min="14304" max="14304" width="15.5703125" style="82" customWidth="1"/>
    <col min="14305" max="14305" width="11.5703125" style="82" customWidth="1"/>
    <col min="14306" max="14306" width="10.42578125" style="82" customWidth="1"/>
    <col min="14307" max="14307" width="5.85546875" style="82" customWidth="1"/>
    <col min="14308" max="14308" width="5.5703125" style="82" customWidth="1"/>
    <col min="14309" max="14309" width="5.28515625" style="82" customWidth="1"/>
    <col min="14310" max="14310" width="6" style="82" customWidth="1"/>
    <col min="14311" max="14311" width="5.140625" style="82" bestFit="1" customWidth="1"/>
    <col min="14312" max="14312" width="6" style="82" customWidth="1"/>
    <col min="14313" max="14313" width="5" style="82" customWidth="1"/>
    <col min="14314" max="14314" width="5.7109375" style="82" bestFit="1" customWidth="1"/>
    <col min="14315" max="14316" width="10" style="82" customWidth="1"/>
    <col min="14317" max="14317" width="11.85546875" style="82" customWidth="1"/>
    <col min="14318" max="14318" width="1.140625" style="82" customWidth="1"/>
    <col min="14319" max="14319" width="23.5703125" style="82" customWidth="1"/>
    <col min="14320" max="14320" width="7.85546875" style="82" customWidth="1"/>
    <col min="14321" max="14321" width="7.5703125" style="82" bestFit="1" customWidth="1"/>
    <col min="14322" max="14322" width="7.85546875" style="82" customWidth="1"/>
    <col min="14323" max="14323" width="7.28515625" style="82" customWidth="1"/>
    <col min="14324" max="14324" width="24" style="82" customWidth="1"/>
    <col min="14325" max="14327" width="6.140625" style="82" customWidth="1"/>
    <col min="14328" max="14329" width="12.42578125" style="82" customWidth="1"/>
    <col min="14330" max="14330" width="11.140625" style="82" customWidth="1"/>
    <col min="14331" max="14338" width="12.7109375" style="82" bestFit="1" customWidth="1"/>
    <col min="14339" max="14339" width="12" style="82" bestFit="1" customWidth="1"/>
    <col min="14340" max="14558" width="9.140625" style="82"/>
    <col min="14559" max="14559" width="26.85546875" style="82" customWidth="1"/>
    <col min="14560" max="14560" width="15.5703125" style="82" customWidth="1"/>
    <col min="14561" max="14561" width="11.5703125" style="82" customWidth="1"/>
    <col min="14562" max="14562" width="10.42578125" style="82" customWidth="1"/>
    <col min="14563" max="14563" width="5.85546875" style="82" customWidth="1"/>
    <col min="14564" max="14564" width="5.5703125" style="82" customWidth="1"/>
    <col min="14565" max="14565" width="5.28515625" style="82" customWidth="1"/>
    <col min="14566" max="14566" width="6" style="82" customWidth="1"/>
    <col min="14567" max="14567" width="5.140625" style="82" bestFit="1" customWidth="1"/>
    <col min="14568" max="14568" width="6" style="82" customWidth="1"/>
    <col min="14569" max="14569" width="5" style="82" customWidth="1"/>
    <col min="14570" max="14570" width="5.7109375" style="82" bestFit="1" customWidth="1"/>
    <col min="14571" max="14572" width="10" style="82" customWidth="1"/>
    <col min="14573" max="14573" width="11.85546875" style="82" customWidth="1"/>
    <col min="14574" max="14574" width="1.140625" style="82" customWidth="1"/>
    <col min="14575" max="14575" width="23.5703125" style="82" customWidth="1"/>
    <col min="14576" max="14576" width="7.85546875" style="82" customWidth="1"/>
    <col min="14577" max="14577" width="7.5703125" style="82" bestFit="1" customWidth="1"/>
    <col min="14578" max="14578" width="7.85546875" style="82" customWidth="1"/>
    <col min="14579" max="14579" width="7.28515625" style="82" customWidth="1"/>
    <col min="14580" max="14580" width="24" style="82" customWidth="1"/>
    <col min="14581" max="14583" width="6.140625" style="82" customWidth="1"/>
    <col min="14584" max="14585" width="12.42578125" style="82" customWidth="1"/>
    <col min="14586" max="14586" width="11.140625" style="82" customWidth="1"/>
    <col min="14587" max="14594" width="12.7109375" style="82" bestFit="1" customWidth="1"/>
    <col min="14595" max="14595" width="12" style="82" bestFit="1" customWidth="1"/>
    <col min="14596" max="14814" width="9.140625" style="82"/>
    <col min="14815" max="14815" width="26.85546875" style="82" customWidth="1"/>
    <col min="14816" max="14816" width="15.5703125" style="82" customWidth="1"/>
    <col min="14817" max="14817" width="11.5703125" style="82" customWidth="1"/>
    <col min="14818" max="14818" width="10.42578125" style="82" customWidth="1"/>
    <col min="14819" max="14819" width="5.85546875" style="82" customWidth="1"/>
    <col min="14820" max="14820" width="5.5703125" style="82" customWidth="1"/>
    <col min="14821" max="14821" width="5.28515625" style="82" customWidth="1"/>
    <col min="14822" max="14822" width="6" style="82" customWidth="1"/>
    <col min="14823" max="14823" width="5.140625" style="82" bestFit="1" customWidth="1"/>
    <col min="14824" max="14824" width="6" style="82" customWidth="1"/>
    <col min="14825" max="14825" width="5" style="82" customWidth="1"/>
    <col min="14826" max="14826" width="5.7109375" style="82" bestFit="1" customWidth="1"/>
    <col min="14827" max="14828" width="10" style="82" customWidth="1"/>
    <col min="14829" max="14829" width="11.85546875" style="82" customWidth="1"/>
    <col min="14830" max="14830" width="1.140625" style="82" customWidth="1"/>
    <col min="14831" max="14831" width="23.5703125" style="82" customWidth="1"/>
    <col min="14832" max="14832" width="7.85546875" style="82" customWidth="1"/>
    <col min="14833" max="14833" width="7.5703125" style="82" bestFit="1" customWidth="1"/>
    <col min="14834" max="14834" width="7.85546875" style="82" customWidth="1"/>
    <col min="14835" max="14835" width="7.28515625" style="82" customWidth="1"/>
    <col min="14836" max="14836" width="24" style="82" customWidth="1"/>
    <col min="14837" max="14839" width="6.140625" style="82" customWidth="1"/>
    <col min="14840" max="14841" width="12.42578125" style="82" customWidth="1"/>
    <col min="14842" max="14842" width="11.140625" style="82" customWidth="1"/>
    <col min="14843" max="14850" width="12.7109375" style="82" bestFit="1" customWidth="1"/>
    <col min="14851" max="14851" width="12" style="82" bestFit="1" customWidth="1"/>
    <col min="14852" max="15070" width="9.140625" style="82"/>
    <col min="15071" max="15071" width="26.85546875" style="82" customWidth="1"/>
    <col min="15072" max="15072" width="15.5703125" style="82" customWidth="1"/>
    <col min="15073" max="15073" width="11.5703125" style="82" customWidth="1"/>
    <col min="15074" max="15074" width="10.42578125" style="82" customWidth="1"/>
    <col min="15075" max="15075" width="5.85546875" style="82" customWidth="1"/>
    <col min="15076" max="15076" width="5.5703125" style="82" customWidth="1"/>
    <col min="15077" max="15077" width="5.28515625" style="82" customWidth="1"/>
    <col min="15078" max="15078" width="6" style="82" customWidth="1"/>
    <col min="15079" max="15079" width="5.140625" style="82" bestFit="1" customWidth="1"/>
    <col min="15080" max="15080" width="6" style="82" customWidth="1"/>
    <col min="15081" max="15081" width="5" style="82" customWidth="1"/>
    <col min="15082" max="15082" width="5.7109375" style="82" bestFit="1" customWidth="1"/>
    <col min="15083" max="15084" width="10" style="82" customWidth="1"/>
    <col min="15085" max="15085" width="11.85546875" style="82" customWidth="1"/>
    <col min="15086" max="15086" width="1.140625" style="82" customWidth="1"/>
    <col min="15087" max="15087" width="23.5703125" style="82" customWidth="1"/>
    <col min="15088" max="15088" width="7.85546875" style="82" customWidth="1"/>
    <col min="15089" max="15089" width="7.5703125" style="82" bestFit="1" customWidth="1"/>
    <col min="15090" max="15090" width="7.85546875" style="82" customWidth="1"/>
    <col min="15091" max="15091" width="7.28515625" style="82" customWidth="1"/>
    <col min="15092" max="15092" width="24" style="82" customWidth="1"/>
    <col min="15093" max="15095" width="6.140625" style="82" customWidth="1"/>
    <col min="15096" max="15097" width="12.42578125" style="82" customWidth="1"/>
    <col min="15098" max="15098" width="11.140625" style="82" customWidth="1"/>
    <col min="15099" max="15106" width="12.7109375" style="82" bestFit="1" customWidth="1"/>
    <col min="15107" max="15107" width="12" style="82" bestFit="1" customWidth="1"/>
    <col min="15108" max="15326" width="9.140625" style="82"/>
    <col min="15327" max="15327" width="26.85546875" style="82" customWidth="1"/>
    <col min="15328" max="15328" width="15.5703125" style="82" customWidth="1"/>
    <col min="15329" max="15329" width="11.5703125" style="82" customWidth="1"/>
    <col min="15330" max="15330" width="10.42578125" style="82" customWidth="1"/>
    <col min="15331" max="15331" width="5.85546875" style="82" customWidth="1"/>
    <col min="15332" max="15332" width="5.5703125" style="82" customWidth="1"/>
    <col min="15333" max="15333" width="5.28515625" style="82" customWidth="1"/>
    <col min="15334" max="15334" width="6" style="82" customWidth="1"/>
    <col min="15335" max="15335" width="5.140625" style="82" bestFit="1" customWidth="1"/>
    <col min="15336" max="15336" width="6" style="82" customWidth="1"/>
    <col min="15337" max="15337" width="5" style="82" customWidth="1"/>
    <col min="15338" max="15338" width="5.7109375" style="82" bestFit="1" customWidth="1"/>
    <col min="15339" max="15340" width="10" style="82" customWidth="1"/>
    <col min="15341" max="15341" width="11.85546875" style="82" customWidth="1"/>
    <col min="15342" max="15342" width="1.140625" style="82" customWidth="1"/>
    <col min="15343" max="15343" width="23.5703125" style="82" customWidth="1"/>
    <col min="15344" max="15344" width="7.85546875" style="82" customWidth="1"/>
    <col min="15345" max="15345" width="7.5703125" style="82" bestFit="1" customWidth="1"/>
    <col min="15346" max="15346" width="7.85546875" style="82" customWidth="1"/>
    <col min="15347" max="15347" width="7.28515625" style="82" customWidth="1"/>
    <col min="15348" max="15348" width="24" style="82" customWidth="1"/>
    <col min="15349" max="15351" width="6.140625" style="82" customWidth="1"/>
    <col min="15352" max="15353" width="12.42578125" style="82" customWidth="1"/>
    <col min="15354" max="15354" width="11.140625" style="82" customWidth="1"/>
    <col min="15355" max="15362" width="12.7109375" style="82" bestFit="1" customWidth="1"/>
    <col min="15363" max="15363" width="12" style="82" bestFit="1" customWidth="1"/>
    <col min="15364" max="15582" width="9.140625" style="82"/>
    <col min="15583" max="15583" width="26.85546875" style="82" customWidth="1"/>
    <col min="15584" max="15584" width="15.5703125" style="82" customWidth="1"/>
    <col min="15585" max="15585" width="11.5703125" style="82" customWidth="1"/>
    <col min="15586" max="15586" width="10.42578125" style="82" customWidth="1"/>
    <col min="15587" max="15587" width="5.85546875" style="82" customWidth="1"/>
    <col min="15588" max="15588" width="5.5703125" style="82" customWidth="1"/>
    <col min="15589" max="15589" width="5.28515625" style="82" customWidth="1"/>
    <col min="15590" max="15590" width="6" style="82" customWidth="1"/>
    <col min="15591" max="15591" width="5.140625" style="82" bestFit="1" customWidth="1"/>
    <col min="15592" max="15592" width="6" style="82" customWidth="1"/>
    <col min="15593" max="15593" width="5" style="82" customWidth="1"/>
    <col min="15594" max="15594" width="5.7109375" style="82" bestFit="1" customWidth="1"/>
    <col min="15595" max="15596" width="10" style="82" customWidth="1"/>
    <col min="15597" max="15597" width="11.85546875" style="82" customWidth="1"/>
    <col min="15598" max="15598" width="1.140625" style="82" customWidth="1"/>
    <col min="15599" max="15599" width="23.5703125" style="82" customWidth="1"/>
    <col min="15600" max="15600" width="7.85546875" style="82" customWidth="1"/>
    <col min="15601" max="15601" width="7.5703125" style="82" bestFit="1" customWidth="1"/>
    <col min="15602" max="15602" width="7.85546875" style="82" customWidth="1"/>
    <col min="15603" max="15603" width="7.28515625" style="82" customWidth="1"/>
    <col min="15604" max="15604" width="24" style="82" customWidth="1"/>
    <col min="15605" max="15607" width="6.140625" style="82" customWidth="1"/>
    <col min="15608" max="15609" width="12.42578125" style="82" customWidth="1"/>
    <col min="15610" max="15610" width="11.140625" style="82" customWidth="1"/>
    <col min="15611" max="15618" width="12.7109375" style="82" bestFit="1" customWidth="1"/>
    <col min="15619" max="15619" width="12" style="82" bestFit="1" customWidth="1"/>
    <col min="15620" max="15838" width="9.140625" style="82"/>
    <col min="15839" max="15839" width="26.85546875" style="82" customWidth="1"/>
    <col min="15840" max="15840" width="15.5703125" style="82" customWidth="1"/>
    <col min="15841" max="15841" width="11.5703125" style="82" customWidth="1"/>
    <col min="15842" max="15842" width="10.42578125" style="82" customWidth="1"/>
    <col min="15843" max="15843" width="5.85546875" style="82" customWidth="1"/>
    <col min="15844" max="15844" width="5.5703125" style="82" customWidth="1"/>
    <col min="15845" max="15845" width="5.28515625" style="82" customWidth="1"/>
    <col min="15846" max="15846" width="6" style="82" customWidth="1"/>
    <col min="15847" max="15847" width="5.140625" style="82" bestFit="1" customWidth="1"/>
    <col min="15848" max="15848" width="6" style="82" customWidth="1"/>
    <col min="15849" max="15849" width="5" style="82" customWidth="1"/>
    <col min="15850" max="15850" width="5.7109375" style="82" bestFit="1" customWidth="1"/>
    <col min="15851" max="15852" width="10" style="82" customWidth="1"/>
    <col min="15853" max="15853" width="11.85546875" style="82" customWidth="1"/>
    <col min="15854" max="15854" width="1.140625" style="82" customWidth="1"/>
    <col min="15855" max="15855" width="23.5703125" style="82" customWidth="1"/>
    <col min="15856" max="15856" width="7.85546875" style="82" customWidth="1"/>
    <col min="15857" max="15857" width="7.5703125" style="82" bestFit="1" customWidth="1"/>
    <col min="15858" max="15858" width="7.85546875" style="82" customWidth="1"/>
    <col min="15859" max="15859" width="7.28515625" style="82" customWidth="1"/>
    <col min="15860" max="15860" width="24" style="82" customWidth="1"/>
    <col min="15861" max="15863" width="6.140625" style="82" customWidth="1"/>
    <col min="15864" max="15865" width="12.42578125" style="82" customWidth="1"/>
    <col min="15866" max="15866" width="11.140625" style="82" customWidth="1"/>
    <col min="15867" max="15874" width="12.7109375" style="82" bestFit="1" customWidth="1"/>
    <col min="15875" max="15875" width="12" style="82" bestFit="1" customWidth="1"/>
    <col min="15876" max="16094" width="9.140625" style="82"/>
    <col min="16095" max="16095" width="26.85546875" style="82" customWidth="1"/>
    <col min="16096" max="16096" width="15.5703125" style="82" customWidth="1"/>
    <col min="16097" max="16097" width="11.5703125" style="82" customWidth="1"/>
    <col min="16098" max="16098" width="10.42578125" style="82" customWidth="1"/>
    <col min="16099" max="16099" width="5.85546875" style="82" customWidth="1"/>
    <col min="16100" max="16100" width="5.5703125" style="82" customWidth="1"/>
    <col min="16101" max="16101" width="5.28515625" style="82" customWidth="1"/>
    <col min="16102" max="16102" width="6" style="82" customWidth="1"/>
    <col min="16103" max="16103" width="5.140625" style="82" bestFit="1" customWidth="1"/>
    <col min="16104" max="16104" width="6" style="82" customWidth="1"/>
    <col min="16105" max="16105" width="5" style="82" customWidth="1"/>
    <col min="16106" max="16106" width="5.7109375" style="82" bestFit="1" customWidth="1"/>
    <col min="16107" max="16108" width="10" style="82" customWidth="1"/>
    <col min="16109" max="16109" width="11.85546875" style="82" customWidth="1"/>
    <col min="16110" max="16110" width="1.140625" style="82" customWidth="1"/>
    <col min="16111" max="16111" width="23.5703125" style="82" customWidth="1"/>
    <col min="16112" max="16112" width="7.85546875" style="82" customWidth="1"/>
    <col min="16113" max="16113" width="7.5703125" style="82" bestFit="1" customWidth="1"/>
    <col min="16114" max="16114" width="7.85546875" style="82" customWidth="1"/>
    <col min="16115" max="16115" width="7.28515625" style="82" customWidth="1"/>
    <col min="16116" max="16116" width="24" style="82" customWidth="1"/>
    <col min="16117" max="16119" width="6.140625" style="82" customWidth="1"/>
    <col min="16120" max="16121" width="12.42578125" style="82" customWidth="1"/>
    <col min="16122" max="16122" width="11.140625" style="82" customWidth="1"/>
    <col min="16123" max="16130" width="12.7109375" style="82" bestFit="1" customWidth="1"/>
    <col min="16131" max="16131" width="12" style="82" bestFit="1" customWidth="1"/>
    <col min="16132" max="16384" width="9.140625" style="82"/>
  </cols>
  <sheetData>
    <row r="1" spans="1:18" ht="23.25" customHeight="1">
      <c r="C1" s="475" t="s">
        <v>413</v>
      </c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</row>
    <row r="2" spans="1:18" hidden="1"/>
    <row r="3" spans="1:18" ht="41.25" customHeight="1">
      <c r="B3" s="478" t="s">
        <v>398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</row>
    <row r="4" spans="1:18" ht="85.5" customHeight="1">
      <c r="A4" s="471" t="s">
        <v>501</v>
      </c>
      <c r="B4" s="471" t="s">
        <v>36</v>
      </c>
      <c r="C4" s="471" t="s">
        <v>391</v>
      </c>
      <c r="D4" s="476" t="s">
        <v>392</v>
      </c>
      <c r="E4" s="477"/>
      <c r="F4" s="476" t="s">
        <v>393</v>
      </c>
      <c r="G4" s="477"/>
      <c r="H4" s="476" t="s">
        <v>394</v>
      </c>
      <c r="I4" s="477"/>
      <c r="K4" s="471" t="s">
        <v>36</v>
      </c>
      <c r="L4" s="471" t="s">
        <v>391</v>
      </c>
      <c r="M4" s="476" t="s">
        <v>392</v>
      </c>
      <c r="N4" s="477"/>
      <c r="O4" s="476" t="s">
        <v>393</v>
      </c>
      <c r="P4" s="477"/>
      <c r="Q4" s="476" t="s">
        <v>394</v>
      </c>
      <c r="R4" s="477"/>
    </row>
    <row r="5" spans="1:18" ht="15" customHeight="1">
      <c r="A5" s="472"/>
      <c r="B5" s="472"/>
      <c r="C5" s="472"/>
      <c r="D5" s="281" t="s">
        <v>189</v>
      </c>
      <c r="E5" s="281" t="s">
        <v>55</v>
      </c>
      <c r="F5" s="281" t="s">
        <v>189</v>
      </c>
      <c r="G5" s="281" t="s">
        <v>55</v>
      </c>
      <c r="H5" s="281" t="s">
        <v>189</v>
      </c>
      <c r="I5" s="281" t="s">
        <v>55</v>
      </c>
      <c r="K5" s="472"/>
      <c r="L5" s="472"/>
      <c r="M5" s="281" t="s">
        <v>189</v>
      </c>
      <c r="N5" s="281" t="s">
        <v>55</v>
      </c>
      <c r="O5" s="281" t="s">
        <v>189</v>
      </c>
      <c r="P5" s="281" t="s">
        <v>55</v>
      </c>
      <c r="Q5" s="281" t="s">
        <v>189</v>
      </c>
      <c r="R5" s="281" t="s">
        <v>55</v>
      </c>
    </row>
    <row r="6" spans="1:18" ht="2.25" customHeight="1">
      <c r="A6" s="296"/>
      <c r="B6" s="296" t="s">
        <v>36</v>
      </c>
      <c r="C6" s="296" t="s">
        <v>42</v>
      </c>
      <c r="D6" s="296" t="s">
        <v>189</v>
      </c>
      <c r="E6" s="296" t="s">
        <v>395</v>
      </c>
      <c r="F6" s="296" t="s">
        <v>189</v>
      </c>
      <c r="G6" s="296" t="s">
        <v>372</v>
      </c>
      <c r="H6" s="296" t="s">
        <v>189</v>
      </c>
      <c r="I6" s="296" t="s">
        <v>373</v>
      </c>
      <c r="K6" s="296" t="s">
        <v>378</v>
      </c>
      <c r="L6" s="296" t="s">
        <v>42</v>
      </c>
      <c r="M6" s="296" t="s">
        <v>189</v>
      </c>
      <c r="N6" s="296" t="s">
        <v>395</v>
      </c>
      <c r="O6" s="296" t="s">
        <v>189</v>
      </c>
      <c r="P6" s="296" t="s">
        <v>372</v>
      </c>
      <c r="Q6" s="296" t="s">
        <v>189</v>
      </c>
      <c r="R6" s="296" t="s">
        <v>373</v>
      </c>
    </row>
    <row r="7" spans="1:18" ht="15" customHeight="1">
      <c r="A7" s="275">
        <v>1</v>
      </c>
      <c r="B7" s="280" t="s">
        <v>24</v>
      </c>
      <c r="C7" s="276">
        <v>67</v>
      </c>
      <c r="D7" s="275">
        <v>68</v>
      </c>
      <c r="E7" s="270">
        <v>1</v>
      </c>
      <c r="F7" s="275">
        <v>67</v>
      </c>
      <c r="G7" s="270">
        <v>1</v>
      </c>
      <c r="H7" s="274">
        <v>67</v>
      </c>
      <c r="I7" s="270">
        <v>1</v>
      </c>
      <c r="K7" s="275" t="s">
        <v>190</v>
      </c>
      <c r="L7" s="276">
        <v>67</v>
      </c>
      <c r="M7" s="275">
        <v>68</v>
      </c>
      <c r="N7" s="270">
        <v>1</v>
      </c>
      <c r="O7" s="275">
        <v>67</v>
      </c>
      <c r="P7" s="270">
        <f t="shared" ref="P7:P12" si="0">O7/L7</f>
        <v>1</v>
      </c>
      <c r="Q7" s="274">
        <v>67</v>
      </c>
      <c r="R7" s="270">
        <f t="shared" ref="R7:R12" si="1">Q7/L7</f>
        <v>1</v>
      </c>
    </row>
    <row r="8" spans="1:18" ht="15" customHeight="1">
      <c r="A8" s="275">
        <v>2</v>
      </c>
      <c r="B8" s="280" t="s">
        <v>34</v>
      </c>
      <c r="C8" s="276">
        <v>51</v>
      </c>
      <c r="D8" s="275">
        <v>51</v>
      </c>
      <c r="E8" s="270">
        <v>1</v>
      </c>
      <c r="F8" s="275">
        <v>51</v>
      </c>
      <c r="G8" s="270">
        <v>1</v>
      </c>
      <c r="H8" s="274">
        <v>51</v>
      </c>
      <c r="I8" s="270">
        <v>1</v>
      </c>
      <c r="K8" s="275" t="s">
        <v>191</v>
      </c>
      <c r="L8" s="276">
        <v>98</v>
      </c>
      <c r="M8" s="275">
        <v>94</v>
      </c>
      <c r="N8" s="270">
        <f>M8/L8</f>
        <v>0.95918367346938771</v>
      </c>
      <c r="O8" s="275">
        <v>96</v>
      </c>
      <c r="P8" s="270">
        <f t="shared" si="0"/>
        <v>0.97959183673469385</v>
      </c>
      <c r="Q8" s="274">
        <v>93</v>
      </c>
      <c r="R8" s="270">
        <f t="shared" si="1"/>
        <v>0.94897959183673475</v>
      </c>
    </row>
    <row r="9" spans="1:18" ht="15" customHeight="1">
      <c r="A9" s="275">
        <v>3</v>
      </c>
      <c r="B9" s="280" t="s">
        <v>32</v>
      </c>
      <c r="C9" s="276">
        <v>26</v>
      </c>
      <c r="D9" s="275">
        <v>26</v>
      </c>
      <c r="E9" s="270">
        <v>1</v>
      </c>
      <c r="F9" s="275">
        <v>26</v>
      </c>
      <c r="G9" s="270">
        <v>1</v>
      </c>
      <c r="H9" s="274">
        <v>26</v>
      </c>
      <c r="I9" s="270">
        <v>1</v>
      </c>
      <c r="K9" s="275" t="s">
        <v>376</v>
      </c>
      <c r="L9" s="276">
        <v>456</v>
      </c>
      <c r="M9" s="275">
        <v>433</v>
      </c>
      <c r="N9" s="270">
        <f>M9/L9</f>
        <v>0.94956140350877194</v>
      </c>
      <c r="O9" s="275">
        <v>446</v>
      </c>
      <c r="P9" s="270">
        <f t="shared" si="0"/>
        <v>0.97807017543859653</v>
      </c>
      <c r="Q9" s="274">
        <v>424</v>
      </c>
      <c r="R9" s="270">
        <f t="shared" si="1"/>
        <v>0.92982456140350878</v>
      </c>
    </row>
    <row r="10" spans="1:18" ht="15" customHeight="1">
      <c r="A10" s="275">
        <v>4</v>
      </c>
      <c r="B10" s="280" t="s">
        <v>25</v>
      </c>
      <c r="C10" s="276">
        <v>77</v>
      </c>
      <c r="D10" s="275">
        <v>78</v>
      </c>
      <c r="E10" s="270">
        <v>1</v>
      </c>
      <c r="F10" s="275">
        <v>77</v>
      </c>
      <c r="G10" s="270">
        <v>1</v>
      </c>
      <c r="H10" s="274">
        <v>77</v>
      </c>
      <c r="I10" s="270">
        <v>1</v>
      </c>
      <c r="K10" s="275" t="s">
        <v>377</v>
      </c>
      <c r="L10" s="276">
        <v>863</v>
      </c>
      <c r="M10" s="275">
        <v>829</v>
      </c>
      <c r="N10" s="270">
        <f>M10/L10</f>
        <v>0.96060254924681343</v>
      </c>
      <c r="O10" s="275">
        <v>849</v>
      </c>
      <c r="P10" s="270">
        <f t="shared" si="0"/>
        <v>0.98377752027809962</v>
      </c>
      <c r="Q10" s="274">
        <v>814</v>
      </c>
      <c r="R10" s="270">
        <f t="shared" si="1"/>
        <v>0.94322132097334876</v>
      </c>
    </row>
    <row r="11" spans="1:18" ht="15" customHeight="1">
      <c r="A11" s="275">
        <v>5</v>
      </c>
      <c r="B11" s="280" t="s">
        <v>29</v>
      </c>
      <c r="C11" s="276">
        <v>7</v>
      </c>
      <c r="D11" s="275">
        <v>7</v>
      </c>
      <c r="E11" s="270">
        <v>1</v>
      </c>
      <c r="F11" s="275">
        <v>7</v>
      </c>
      <c r="G11" s="270">
        <v>1</v>
      </c>
      <c r="H11" s="274">
        <v>7</v>
      </c>
      <c r="I11" s="270">
        <v>1</v>
      </c>
      <c r="K11" s="275" t="s">
        <v>400</v>
      </c>
      <c r="L11" s="276">
        <v>12</v>
      </c>
      <c r="M11" s="275">
        <v>1</v>
      </c>
      <c r="N11" s="270">
        <f>M11/L11</f>
        <v>8.3333333333333329E-2</v>
      </c>
      <c r="O11" s="275">
        <v>10</v>
      </c>
      <c r="P11" s="270">
        <f t="shared" si="0"/>
        <v>0.83333333333333337</v>
      </c>
      <c r="Q11" s="274">
        <v>1</v>
      </c>
      <c r="R11" s="270">
        <f t="shared" si="1"/>
        <v>8.3333333333333329E-2</v>
      </c>
    </row>
    <row r="12" spans="1:18" ht="15" customHeight="1">
      <c r="A12" s="275">
        <v>6</v>
      </c>
      <c r="B12" s="280" t="s">
        <v>28</v>
      </c>
      <c r="C12" s="276">
        <v>11</v>
      </c>
      <c r="D12" s="275">
        <v>11</v>
      </c>
      <c r="E12" s="270">
        <v>1</v>
      </c>
      <c r="F12" s="275">
        <v>11</v>
      </c>
      <c r="G12" s="270">
        <v>1</v>
      </c>
      <c r="H12" s="274">
        <v>11</v>
      </c>
      <c r="I12" s="270">
        <v>1</v>
      </c>
      <c r="K12" s="271" t="s">
        <v>40</v>
      </c>
      <c r="L12" s="272">
        <v>1496</v>
      </c>
      <c r="M12" s="272">
        <v>1425</v>
      </c>
      <c r="N12" s="273">
        <f>M12/L12</f>
        <v>0.95254010695187163</v>
      </c>
      <c r="O12" s="272">
        <v>1468</v>
      </c>
      <c r="P12" s="273">
        <f t="shared" si="0"/>
        <v>0.98128342245989308</v>
      </c>
      <c r="Q12" s="282">
        <v>1399</v>
      </c>
      <c r="R12" s="273">
        <f t="shared" si="1"/>
        <v>0.93516042780748665</v>
      </c>
    </row>
    <row r="13" spans="1:18" ht="15" customHeight="1">
      <c r="A13" s="275">
        <v>7</v>
      </c>
      <c r="B13" s="280" t="s">
        <v>133</v>
      </c>
      <c r="C13" s="276">
        <v>22</v>
      </c>
      <c r="D13" s="275">
        <v>22</v>
      </c>
      <c r="E13" s="270">
        <v>1</v>
      </c>
      <c r="F13" s="275">
        <v>22</v>
      </c>
      <c r="G13" s="270">
        <v>1</v>
      </c>
      <c r="H13" s="274">
        <v>22</v>
      </c>
      <c r="I13" s="270">
        <v>1</v>
      </c>
    </row>
    <row r="14" spans="1:18" ht="15" customHeight="1">
      <c r="A14" s="275">
        <v>8</v>
      </c>
      <c r="B14" s="280" t="s">
        <v>139</v>
      </c>
      <c r="C14" s="276">
        <v>18</v>
      </c>
      <c r="D14" s="275">
        <v>18</v>
      </c>
      <c r="E14" s="270">
        <v>1</v>
      </c>
      <c r="F14" s="275">
        <v>18</v>
      </c>
      <c r="G14" s="270">
        <v>1</v>
      </c>
      <c r="H14" s="274">
        <v>18</v>
      </c>
      <c r="I14" s="270">
        <v>1</v>
      </c>
    </row>
    <row r="15" spans="1:18" ht="15" customHeight="1">
      <c r="A15" s="275">
        <v>9</v>
      </c>
      <c r="B15" s="280" t="s">
        <v>127</v>
      </c>
      <c r="C15" s="276">
        <v>13</v>
      </c>
      <c r="D15" s="275">
        <v>13</v>
      </c>
      <c r="E15" s="270">
        <v>1</v>
      </c>
      <c r="F15" s="275">
        <v>13</v>
      </c>
      <c r="G15" s="270">
        <v>1</v>
      </c>
      <c r="H15" s="274">
        <v>13</v>
      </c>
      <c r="I15" s="270">
        <v>1</v>
      </c>
    </row>
    <row r="16" spans="1:18" ht="15" customHeight="1">
      <c r="A16" s="275">
        <v>10</v>
      </c>
      <c r="B16" s="280" t="s">
        <v>141</v>
      </c>
      <c r="C16" s="276">
        <v>8</v>
      </c>
      <c r="D16" s="275">
        <v>8</v>
      </c>
      <c r="E16" s="270">
        <v>1</v>
      </c>
      <c r="F16" s="275">
        <v>8</v>
      </c>
      <c r="G16" s="270">
        <v>1</v>
      </c>
      <c r="H16" s="274">
        <v>8</v>
      </c>
      <c r="I16" s="270">
        <v>1</v>
      </c>
    </row>
    <row r="17" spans="1:9" ht="15" customHeight="1">
      <c r="A17" s="275">
        <v>11</v>
      </c>
      <c r="B17" s="280" t="s">
        <v>401</v>
      </c>
      <c r="C17" s="276">
        <v>2</v>
      </c>
      <c r="D17" s="275">
        <v>2</v>
      </c>
      <c r="E17" s="270">
        <v>1</v>
      </c>
      <c r="F17" s="275">
        <v>2</v>
      </c>
      <c r="G17" s="270">
        <v>1</v>
      </c>
      <c r="H17" s="274">
        <v>2</v>
      </c>
      <c r="I17" s="270">
        <v>1</v>
      </c>
    </row>
    <row r="18" spans="1:9" ht="15" customHeight="1">
      <c r="A18" s="275">
        <v>12</v>
      </c>
      <c r="B18" s="280" t="s">
        <v>142</v>
      </c>
      <c r="C18" s="276">
        <v>6</v>
      </c>
      <c r="D18" s="275">
        <v>6</v>
      </c>
      <c r="E18" s="270">
        <v>1</v>
      </c>
      <c r="F18" s="275">
        <v>6</v>
      </c>
      <c r="G18" s="270">
        <v>1</v>
      </c>
      <c r="H18" s="274">
        <v>6</v>
      </c>
      <c r="I18" s="270">
        <v>1</v>
      </c>
    </row>
    <row r="19" spans="1:9" ht="15" customHeight="1">
      <c r="A19" s="275">
        <v>13</v>
      </c>
      <c r="B19" s="280" t="s">
        <v>136</v>
      </c>
      <c r="C19" s="276">
        <v>76</v>
      </c>
      <c r="D19" s="275">
        <v>75</v>
      </c>
      <c r="E19" s="270">
        <v>0.98684210526315785</v>
      </c>
      <c r="F19" s="275">
        <v>76</v>
      </c>
      <c r="G19" s="270">
        <v>1</v>
      </c>
      <c r="H19" s="274">
        <v>75</v>
      </c>
      <c r="I19" s="270">
        <v>0.98684210526315785</v>
      </c>
    </row>
    <row r="20" spans="1:9" ht="15" customHeight="1">
      <c r="A20" s="275">
        <v>14</v>
      </c>
      <c r="B20" s="280" t="s">
        <v>138</v>
      </c>
      <c r="C20" s="276">
        <v>62</v>
      </c>
      <c r="D20" s="275">
        <v>62</v>
      </c>
      <c r="E20" s="270">
        <v>1</v>
      </c>
      <c r="F20" s="275">
        <v>62</v>
      </c>
      <c r="G20" s="270">
        <v>1</v>
      </c>
      <c r="H20" s="274">
        <v>61</v>
      </c>
      <c r="I20" s="270">
        <v>0.9838709677419355</v>
      </c>
    </row>
    <row r="21" spans="1:9" ht="15" customHeight="1">
      <c r="A21" s="275">
        <v>15</v>
      </c>
      <c r="B21" s="280" t="s">
        <v>130</v>
      </c>
      <c r="C21" s="276">
        <v>46</v>
      </c>
      <c r="D21" s="275">
        <v>45</v>
      </c>
      <c r="E21" s="270">
        <v>0.97826086956521741</v>
      </c>
      <c r="F21" s="275">
        <v>46</v>
      </c>
      <c r="G21" s="270">
        <v>1</v>
      </c>
      <c r="H21" s="274">
        <v>45</v>
      </c>
      <c r="I21" s="270">
        <v>0.97826086956521741</v>
      </c>
    </row>
    <row r="22" spans="1:9" ht="15" customHeight="1">
      <c r="A22" s="275">
        <v>16</v>
      </c>
      <c r="B22" s="280" t="s">
        <v>504</v>
      </c>
      <c r="C22" s="276">
        <v>77</v>
      </c>
      <c r="D22" s="275">
        <v>75</v>
      </c>
      <c r="E22" s="270">
        <v>0.97402597402597402</v>
      </c>
      <c r="F22" s="275">
        <v>77</v>
      </c>
      <c r="G22" s="270">
        <v>1</v>
      </c>
      <c r="H22" s="274">
        <v>75</v>
      </c>
      <c r="I22" s="270">
        <v>0.97402597402597402</v>
      </c>
    </row>
    <row r="23" spans="1:9" ht="15" customHeight="1">
      <c r="A23" s="275">
        <v>17</v>
      </c>
      <c r="B23" s="280" t="s">
        <v>129</v>
      </c>
      <c r="C23" s="276">
        <v>38</v>
      </c>
      <c r="D23" s="275">
        <v>37</v>
      </c>
      <c r="E23" s="270">
        <v>0.97368421052631582</v>
      </c>
      <c r="F23" s="275">
        <v>38</v>
      </c>
      <c r="G23" s="270">
        <v>1</v>
      </c>
      <c r="H23" s="274">
        <v>37</v>
      </c>
      <c r="I23" s="270">
        <v>0.97368421052631582</v>
      </c>
    </row>
    <row r="24" spans="1:9" ht="15" customHeight="1">
      <c r="A24" s="275">
        <v>18</v>
      </c>
      <c r="B24" s="280" t="s">
        <v>132</v>
      </c>
      <c r="C24" s="276">
        <v>32</v>
      </c>
      <c r="D24" s="275">
        <v>31</v>
      </c>
      <c r="E24" s="270">
        <v>0.96875</v>
      </c>
      <c r="F24" s="275">
        <v>32</v>
      </c>
      <c r="G24" s="270">
        <v>1</v>
      </c>
      <c r="H24" s="274">
        <v>31</v>
      </c>
      <c r="I24" s="270">
        <v>0.96875</v>
      </c>
    </row>
    <row r="25" spans="1:9" ht="15">
      <c r="A25" s="275">
        <v>19</v>
      </c>
      <c r="B25" s="280" t="s">
        <v>26</v>
      </c>
      <c r="C25" s="276">
        <v>51</v>
      </c>
      <c r="D25" s="275">
        <v>50</v>
      </c>
      <c r="E25" s="270">
        <v>0.96153846153846156</v>
      </c>
      <c r="F25" s="275">
        <v>50</v>
      </c>
      <c r="G25" s="270">
        <v>0.98039215686274506</v>
      </c>
      <c r="H25" s="274">
        <v>49</v>
      </c>
      <c r="I25" s="270">
        <v>0.96078431372549022</v>
      </c>
    </row>
    <row r="26" spans="1:9" ht="15">
      <c r="A26" s="275">
        <v>20</v>
      </c>
      <c r="B26" s="280" t="s">
        <v>37</v>
      </c>
      <c r="C26" s="276">
        <v>98</v>
      </c>
      <c r="D26" s="275">
        <v>94</v>
      </c>
      <c r="E26" s="270">
        <v>0.95918367346938771</v>
      </c>
      <c r="F26" s="275">
        <v>96</v>
      </c>
      <c r="G26" s="270">
        <v>0.97959183673469385</v>
      </c>
      <c r="H26" s="274">
        <v>93</v>
      </c>
      <c r="I26" s="270">
        <v>0.94897959183673475</v>
      </c>
    </row>
    <row r="27" spans="1:9" ht="15">
      <c r="A27" s="275">
        <v>21</v>
      </c>
      <c r="B27" s="280" t="s">
        <v>134</v>
      </c>
      <c r="C27" s="276">
        <v>19</v>
      </c>
      <c r="D27" s="275">
        <v>18</v>
      </c>
      <c r="E27" s="270">
        <v>0.94736842105263153</v>
      </c>
      <c r="F27" s="275">
        <v>19</v>
      </c>
      <c r="G27" s="270">
        <v>1</v>
      </c>
      <c r="H27" s="274">
        <v>18</v>
      </c>
      <c r="I27" s="270">
        <v>0.94736842105263153</v>
      </c>
    </row>
    <row r="28" spans="1:9" ht="15">
      <c r="A28" s="275">
        <v>22</v>
      </c>
      <c r="B28" s="280" t="s">
        <v>30</v>
      </c>
      <c r="C28" s="276">
        <v>37</v>
      </c>
      <c r="D28" s="275">
        <v>36</v>
      </c>
      <c r="E28" s="270">
        <v>0.97297297297297303</v>
      </c>
      <c r="F28" s="275">
        <v>36</v>
      </c>
      <c r="G28" s="270">
        <v>0.97297297297297303</v>
      </c>
      <c r="H28" s="274">
        <v>35</v>
      </c>
      <c r="I28" s="270">
        <v>0.94594594594594594</v>
      </c>
    </row>
    <row r="29" spans="1:9" ht="15">
      <c r="A29" s="275">
        <v>23</v>
      </c>
      <c r="B29" s="280" t="s">
        <v>31</v>
      </c>
      <c r="C29" s="276">
        <v>49</v>
      </c>
      <c r="D29" s="275">
        <v>46</v>
      </c>
      <c r="E29" s="270">
        <v>0.93877551020408168</v>
      </c>
      <c r="F29" s="275">
        <v>49</v>
      </c>
      <c r="G29" s="270">
        <v>1</v>
      </c>
      <c r="H29" s="274">
        <v>46</v>
      </c>
      <c r="I29" s="270">
        <v>0.93877551020408168</v>
      </c>
    </row>
    <row r="30" spans="1:9" ht="15">
      <c r="A30" s="275">
        <v>24</v>
      </c>
      <c r="B30" s="280" t="s">
        <v>128</v>
      </c>
      <c r="C30" s="276">
        <v>110</v>
      </c>
      <c r="D30" s="275">
        <v>107</v>
      </c>
      <c r="E30" s="270">
        <v>0.97272727272727277</v>
      </c>
      <c r="F30" s="275">
        <v>106</v>
      </c>
      <c r="G30" s="270">
        <v>0.96363636363636362</v>
      </c>
      <c r="H30" s="274">
        <v>103</v>
      </c>
      <c r="I30" s="270">
        <v>0.9363636363636364</v>
      </c>
    </row>
    <row r="31" spans="1:9" ht="15">
      <c r="A31" s="275">
        <v>25</v>
      </c>
      <c r="B31" s="280" t="s">
        <v>144</v>
      </c>
      <c r="C31" s="276">
        <v>13</v>
      </c>
      <c r="D31" s="275">
        <v>12</v>
      </c>
      <c r="E31" s="270">
        <v>0.92307692307692313</v>
      </c>
      <c r="F31" s="275">
        <v>13</v>
      </c>
      <c r="G31" s="270">
        <v>1</v>
      </c>
      <c r="H31" s="274">
        <v>12</v>
      </c>
      <c r="I31" s="270">
        <v>0.92307692307692313</v>
      </c>
    </row>
    <row r="32" spans="1:9" ht="15">
      <c r="A32" s="275">
        <v>26</v>
      </c>
      <c r="B32" s="280" t="s">
        <v>375</v>
      </c>
      <c r="C32" s="276">
        <v>38</v>
      </c>
      <c r="D32" s="275">
        <v>37</v>
      </c>
      <c r="E32" s="270">
        <v>0.97368421052631582</v>
      </c>
      <c r="F32" s="275">
        <v>36</v>
      </c>
      <c r="G32" s="270">
        <v>0.94736842105263153</v>
      </c>
      <c r="H32" s="274">
        <v>35</v>
      </c>
      <c r="I32" s="270">
        <v>0.92105263157894735</v>
      </c>
    </row>
    <row r="33" spans="1:9" ht="15">
      <c r="A33" s="275">
        <v>27</v>
      </c>
      <c r="B33" s="280" t="s">
        <v>27</v>
      </c>
      <c r="C33" s="276">
        <v>25</v>
      </c>
      <c r="D33" s="275">
        <v>23</v>
      </c>
      <c r="E33" s="270">
        <v>0.92</v>
      </c>
      <c r="F33" s="275">
        <v>25</v>
      </c>
      <c r="G33" s="270">
        <v>1</v>
      </c>
      <c r="H33" s="274">
        <v>23</v>
      </c>
      <c r="I33" s="270">
        <v>0.92</v>
      </c>
    </row>
    <row r="34" spans="1:9" ht="15">
      <c r="A34" s="275">
        <v>28</v>
      </c>
      <c r="B34" s="280" t="s">
        <v>143</v>
      </c>
      <c r="C34" s="276">
        <v>33</v>
      </c>
      <c r="D34" s="275">
        <v>30</v>
      </c>
      <c r="E34" s="270">
        <v>0.90909090909090906</v>
      </c>
      <c r="F34" s="275">
        <v>33</v>
      </c>
      <c r="G34" s="270">
        <v>1</v>
      </c>
      <c r="H34" s="274">
        <v>30</v>
      </c>
      <c r="I34" s="270">
        <v>0.90909090909090906</v>
      </c>
    </row>
    <row r="35" spans="1:9" ht="15">
      <c r="A35" s="275">
        <v>29</v>
      </c>
      <c r="B35" s="280" t="s">
        <v>503</v>
      </c>
      <c r="C35" s="276">
        <v>107</v>
      </c>
      <c r="D35" s="275">
        <v>97</v>
      </c>
      <c r="E35" s="270">
        <v>0.90654205607476634</v>
      </c>
      <c r="F35" s="275">
        <v>106</v>
      </c>
      <c r="G35" s="270">
        <v>0.99065420560747663</v>
      </c>
      <c r="H35" s="274">
        <v>97</v>
      </c>
      <c r="I35" s="270">
        <v>0.90654205607476634</v>
      </c>
    </row>
    <row r="36" spans="1:9" ht="15">
      <c r="A36" s="275">
        <v>30</v>
      </c>
      <c r="B36" s="280" t="s">
        <v>137</v>
      </c>
      <c r="C36" s="276">
        <v>21</v>
      </c>
      <c r="D36" s="275">
        <v>19</v>
      </c>
      <c r="E36" s="270">
        <v>0.90476190476190477</v>
      </c>
      <c r="F36" s="275">
        <v>21</v>
      </c>
      <c r="G36" s="270">
        <v>1</v>
      </c>
      <c r="H36" s="274">
        <v>19</v>
      </c>
      <c r="I36" s="270">
        <v>0.90476190476190477</v>
      </c>
    </row>
    <row r="37" spans="1:9" ht="15">
      <c r="A37" s="275">
        <v>31</v>
      </c>
      <c r="B37" s="280" t="s">
        <v>135</v>
      </c>
      <c r="C37" s="276">
        <v>30</v>
      </c>
      <c r="D37" s="275">
        <v>28</v>
      </c>
      <c r="E37" s="270">
        <v>0.93333333333333335</v>
      </c>
      <c r="F37" s="275">
        <v>30</v>
      </c>
      <c r="G37" s="270">
        <v>1</v>
      </c>
      <c r="H37" s="274">
        <v>27</v>
      </c>
      <c r="I37" s="270">
        <v>0.9</v>
      </c>
    </row>
    <row r="38" spans="1:9" ht="15">
      <c r="A38" s="275">
        <v>32</v>
      </c>
      <c r="B38" s="280" t="s">
        <v>33</v>
      </c>
      <c r="C38" s="276">
        <v>65</v>
      </c>
      <c r="D38" s="275">
        <v>60</v>
      </c>
      <c r="E38" s="270">
        <v>0.92307692307692313</v>
      </c>
      <c r="F38" s="275">
        <v>63</v>
      </c>
      <c r="G38" s="270">
        <v>0.96923076923076923</v>
      </c>
      <c r="H38" s="274">
        <v>58</v>
      </c>
      <c r="I38" s="270">
        <v>0.89230769230769236</v>
      </c>
    </row>
    <row r="39" spans="1:9" ht="15">
      <c r="A39" s="275">
        <v>33</v>
      </c>
      <c r="B39" s="280" t="s">
        <v>131</v>
      </c>
      <c r="C39" s="276">
        <v>22</v>
      </c>
      <c r="D39" s="275">
        <v>20</v>
      </c>
      <c r="E39" s="270">
        <v>0.90909090909090906</v>
      </c>
      <c r="F39" s="275">
        <v>21</v>
      </c>
      <c r="G39" s="270">
        <v>0.95454545454545459</v>
      </c>
      <c r="H39" s="274">
        <v>19</v>
      </c>
      <c r="I39" s="270">
        <v>0.86363636363636365</v>
      </c>
    </row>
    <row r="40" spans="1:9" ht="15">
      <c r="A40" s="275">
        <v>34</v>
      </c>
      <c r="B40" s="280" t="s">
        <v>35</v>
      </c>
      <c r="C40" s="276">
        <v>43</v>
      </c>
      <c r="D40" s="275">
        <v>40</v>
      </c>
      <c r="E40" s="270">
        <v>0.93023255813953487</v>
      </c>
      <c r="F40" s="275">
        <v>40</v>
      </c>
      <c r="G40" s="270">
        <v>0.93023255813953487</v>
      </c>
      <c r="H40" s="274">
        <v>37</v>
      </c>
      <c r="I40" s="270">
        <v>0.86046511627906974</v>
      </c>
    </row>
    <row r="41" spans="1:9" ht="15">
      <c r="A41" s="275">
        <v>35</v>
      </c>
      <c r="B41" s="280" t="s">
        <v>145</v>
      </c>
      <c r="C41" s="276">
        <v>24</v>
      </c>
      <c r="D41" s="275">
        <v>22</v>
      </c>
      <c r="E41" s="270">
        <v>0.91666666666666663</v>
      </c>
      <c r="F41" s="275">
        <v>20</v>
      </c>
      <c r="G41" s="270">
        <v>0.83333333333333337</v>
      </c>
      <c r="H41" s="274">
        <v>19</v>
      </c>
      <c r="I41" s="270">
        <v>0.79166666666666663</v>
      </c>
    </row>
    <row r="42" spans="1:9" ht="15">
      <c r="A42" s="275">
        <v>36</v>
      </c>
      <c r="B42" s="280" t="s">
        <v>502</v>
      </c>
      <c r="C42" s="276">
        <v>14</v>
      </c>
      <c r="D42" s="275">
        <v>11</v>
      </c>
      <c r="E42" s="270">
        <v>0.7857142857142857</v>
      </c>
      <c r="F42" s="275">
        <v>14</v>
      </c>
      <c r="G42" s="270">
        <v>1</v>
      </c>
      <c r="H42" s="274">
        <v>11</v>
      </c>
      <c r="I42" s="270">
        <v>0.7857142857142857</v>
      </c>
    </row>
    <row r="43" spans="1:9" ht="15">
      <c r="A43" s="275">
        <v>37</v>
      </c>
      <c r="B43" s="280" t="s">
        <v>374</v>
      </c>
      <c r="C43" s="276">
        <v>34</v>
      </c>
      <c r="D43" s="275">
        <v>29</v>
      </c>
      <c r="E43" s="270">
        <v>0.8529411764705882</v>
      </c>
      <c r="F43" s="275">
        <v>30</v>
      </c>
      <c r="G43" s="270">
        <v>0.88235294117647056</v>
      </c>
      <c r="H43" s="274">
        <v>26</v>
      </c>
      <c r="I43" s="270">
        <v>0.76470588235294112</v>
      </c>
    </row>
    <row r="44" spans="1:9" ht="15">
      <c r="A44" s="275">
        <v>38</v>
      </c>
      <c r="B44" s="280" t="s">
        <v>140</v>
      </c>
      <c r="C44" s="276">
        <v>12</v>
      </c>
      <c r="D44" s="275">
        <v>10</v>
      </c>
      <c r="E44" s="270">
        <v>0.83333333333333337</v>
      </c>
      <c r="F44" s="275">
        <v>11</v>
      </c>
      <c r="G44" s="270">
        <v>0.91666666666666663</v>
      </c>
      <c r="H44" s="274">
        <v>9</v>
      </c>
      <c r="I44" s="270">
        <v>0.75</v>
      </c>
    </row>
    <row r="45" spans="1:9" ht="15.75" thickBot="1">
      <c r="A45" s="289">
        <v>39</v>
      </c>
      <c r="B45" s="287" t="s">
        <v>371</v>
      </c>
      <c r="C45" s="288">
        <v>12</v>
      </c>
      <c r="D45" s="289">
        <v>1</v>
      </c>
      <c r="E45" s="290">
        <v>8.3333333333333329E-2</v>
      </c>
      <c r="F45" s="289">
        <v>10</v>
      </c>
      <c r="G45" s="290">
        <v>0.83333333333333337</v>
      </c>
      <c r="H45" s="294">
        <v>1</v>
      </c>
      <c r="I45" s="290">
        <v>8.3333333333333329E-2</v>
      </c>
    </row>
    <row r="46" spans="1:9" ht="34.5" customHeight="1" thickTop="1">
      <c r="A46" s="473" t="s">
        <v>399</v>
      </c>
      <c r="B46" s="473"/>
      <c r="C46" s="284">
        <v>1484</v>
      </c>
      <c r="D46" s="284">
        <v>1424</v>
      </c>
      <c r="E46" s="285">
        <v>0.95763281775386688</v>
      </c>
      <c r="F46" s="284">
        <v>1458</v>
      </c>
      <c r="G46" s="285">
        <v>0.98247978436657679</v>
      </c>
      <c r="H46" s="286">
        <v>1398</v>
      </c>
      <c r="I46" s="285">
        <v>0.94204851752021568</v>
      </c>
    </row>
    <row r="47" spans="1:9" ht="34.5" customHeight="1">
      <c r="A47" s="474" t="s">
        <v>40</v>
      </c>
      <c r="B47" s="474"/>
      <c r="C47" s="272">
        <v>1496</v>
      </c>
      <c r="D47" s="272">
        <v>1425</v>
      </c>
      <c r="E47" s="273">
        <v>0.95063375583722487</v>
      </c>
      <c r="F47" s="272">
        <v>1468</v>
      </c>
      <c r="G47" s="273">
        <v>0.98128342245989308</v>
      </c>
      <c r="H47" s="282">
        <v>1399</v>
      </c>
      <c r="I47" s="273">
        <v>0.93516042780748665</v>
      </c>
    </row>
    <row r="48" spans="1:9" ht="15">
      <c r="B48" s="266"/>
      <c r="C48" s="267"/>
      <c r="D48" s="267"/>
      <c r="E48" s="268"/>
      <c r="F48" s="267"/>
      <c r="G48" s="268"/>
      <c r="H48" s="269"/>
      <c r="I48" s="265"/>
    </row>
    <row r="49" spans="2:9" ht="15">
      <c r="B49" s="266"/>
      <c r="C49" s="267"/>
      <c r="D49" s="267"/>
      <c r="E49" s="268"/>
      <c r="F49" s="267"/>
      <c r="G49" s="268"/>
      <c r="H49" s="269"/>
      <c r="I49" s="265"/>
    </row>
    <row r="50" spans="2:9" ht="15">
      <c r="B50" s="266"/>
      <c r="C50" s="267"/>
      <c r="D50" s="267"/>
      <c r="E50" s="268"/>
      <c r="F50" s="267"/>
      <c r="G50" s="268"/>
      <c r="H50" s="269"/>
      <c r="I50" s="265"/>
    </row>
    <row r="51" spans="2:9" ht="15">
      <c r="B51" s="266"/>
      <c r="C51" s="267"/>
      <c r="D51" s="267"/>
      <c r="E51" s="268"/>
      <c r="F51" s="267"/>
      <c r="G51" s="268"/>
      <c r="H51" s="269"/>
      <c r="I51" s="265"/>
    </row>
    <row r="52" spans="2:9" ht="15">
      <c r="B52" s="266"/>
      <c r="C52" s="267"/>
      <c r="D52" s="267"/>
      <c r="E52" s="268"/>
      <c r="F52" s="267"/>
      <c r="G52" s="268"/>
      <c r="H52" s="269"/>
      <c r="I52" s="265"/>
    </row>
    <row r="53" spans="2:9" ht="15">
      <c r="B53" s="266"/>
      <c r="C53" s="267"/>
      <c r="D53" s="267"/>
      <c r="E53" s="268"/>
      <c r="F53" s="267"/>
      <c r="G53" s="268"/>
      <c r="H53" s="269"/>
      <c r="I53" s="265"/>
    </row>
    <row r="54" spans="2:9" ht="15">
      <c r="B54" s="266"/>
      <c r="C54" s="267"/>
      <c r="D54" s="267"/>
      <c r="E54" s="268"/>
      <c r="F54" s="267"/>
      <c r="G54" s="268"/>
      <c r="H54" s="269"/>
      <c r="I54" s="265"/>
    </row>
    <row r="55" spans="2:9" ht="15">
      <c r="B55" s="266"/>
      <c r="C55" s="267"/>
      <c r="D55" s="267"/>
      <c r="E55" s="268"/>
      <c r="F55" s="267"/>
      <c r="G55" s="268"/>
      <c r="H55" s="269"/>
      <c r="I55" s="265"/>
    </row>
    <row r="56" spans="2:9" ht="15">
      <c r="B56" s="266"/>
      <c r="C56" s="267"/>
      <c r="D56" s="267"/>
      <c r="E56" s="268"/>
      <c r="F56" s="267"/>
      <c r="G56" s="268"/>
      <c r="H56" s="269"/>
      <c r="I56" s="265"/>
    </row>
    <row r="57" spans="2:9" ht="15">
      <c r="B57" s="266"/>
      <c r="C57" s="267"/>
      <c r="D57" s="267"/>
      <c r="E57" s="268"/>
      <c r="F57" s="267"/>
      <c r="G57" s="268"/>
      <c r="H57" s="269"/>
      <c r="I57" s="265"/>
    </row>
    <row r="58" spans="2:9" ht="15">
      <c r="B58" s="266"/>
      <c r="C58" s="267"/>
      <c r="D58" s="267"/>
      <c r="E58" s="268"/>
      <c r="F58" s="267"/>
      <c r="G58" s="268"/>
      <c r="H58" s="269"/>
      <c r="I58" s="265"/>
    </row>
    <row r="59" spans="2:9" ht="15">
      <c r="B59" s="266"/>
      <c r="C59" s="267"/>
      <c r="D59" s="267"/>
      <c r="E59" s="268"/>
      <c r="F59" s="267"/>
      <c r="G59" s="268"/>
      <c r="H59" s="269"/>
      <c r="I59" s="265"/>
    </row>
    <row r="60" spans="2:9" ht="15">
      <c r="B60" s="266"/>
      <c r="C60" s="267"/>
      <c r="D60" s="267"/>
      <c r="E60" s="268"/>
      <c r="F60" s="267"/>
      <c r="G60" s="268"/>
      <c r="H60" s="269"/>
      <c r="I60" s="265"/>
    </row>
    <row r="61" spans="2:9" ht="15">
      <c r="B61" s="266"/>
      <c r="C61" s="267"/>
      <c r="D61" s="267"/>
      <c r="E61" s="268"/>
      <c r="F61" s="267"/>
      <c r="G61" s="268"/>
      <c r="H61" s="269"/>
      <c r="I61" s="265"/>
    </row>
    <row r="62" spans="2:9" ht="15">
      <c r="B62" s="266"/>
      <c r="C62" s="267"/>
      <c r="D62" s="267"/>
      <c r="E62" s="268"/>
      <c r="F62" s="267"/>
      <c r="G62" s="268"/>
      <c r="H62" s="269"/>
      <c r="I62" s="265"/>
    </row>
    <row r="63" spans="2:9" ht="15">
      <c r="B63" s="266"/>
      <c r="C63" s="267"/>
      <c r="D63" s="267"/>
      <c r="E63" s="268"/>
      <c r="F63" s="267"/>
      <c r="G63" s="268"/>
      <c r="H63" s="269"/>
      <c r="I63" s="265"/>
    </row>
    <row r="64" spans="2:9" ht="15">
      <c r="B64" s="266"/>
      <c r="C64" s="267"/>
      <c r="D64" s="267"/>
      <c r="E64" s="268"/>
      <c r="F64" s="267"/>
      <c r="G64" s="268"/>
      <c r="H64" s="269"/>
      <c r="I64" s="265"/>
    </row>
    <row r="65" spans="2:9" ht="15">
      <c r="B65" s="266"/>
      <c r="C65" s="267"/>
      <c r="D65" s="267"/>
      <c r="E65" s="268"/>
      <c r="F65" s="267"/>
      <c r="G65" s="268"/>
      <c r="H65" s="269"/>
      <c r="I65" s="265"/>
    </row>
    <row r="66" spans="2:9" ht="15">
      <c r="B66" s="266"/>
      <c r="C66" s="267"/>
      <c r="D66" s="267"/>
      <c r="E66" s="268"/>
      <c r="F66" s="267"/>
      <c r="G66" s="268"/>
      <c r="H66" s="269"/>
      <c r="I66" s="265"/>
    </row>
    <row r="67" spans="2:9" ht="15">
      <c r="B67" s="266"/>
      <c r="C67" s="267"/>
      <c r="D67" s="267"/>
      <c r="E67" s="268"/>
      <c r="F67" s="267"/>
      <c r="G67" s="268"/>
      <c r="H67" s="269"/>
      <c r="I67" s="265"/>
    </row>
    <row r="68" spans="2:9" ht="15">
      <c r="B68" s="266"/>
      <c r="C68" s="267"/>
      <c r="D68" s="267"/>
      <c r="E68" s="268"/>
      <c r="F68" s="267"/>
      <c r="G68" s="268"/>
      <c r="H68" s="269"/>
      <c r="I68" s="265"/>
    </row>
    <row r="69" spans="2:9" ht="15">
      <c r="B69" s="266"/>
      <c r="C69" s="267"/>
      <c r="D69" s="267"/>
      <c r="E69" s="268"/>
      <c r="F69" s="267"/>
      <c r="G69" s="268"/>
      <c r="H69" s="269"/>
      <c r="I69" s="265"/>
    </row>
    <row r="70" spans="2:9" ht="15">
      <c r="B70" s="266"/>
      <c r="C70" s="267"/>
      <c r="D70" s="267"/>
      <c r="E70" s="268"/>
      <c r="F70" s="267"/>
      <c r="G70" s="268"/>
      <c r="H70" s="269"/>
      <c r="I70" s="265"/>
    </row>
    <row r="71" spans="2:9" ht="15">
      <c r="B71" s="266"/>
      <c r="C71" s="267"/>
      <c r="D71" s="267"/>
      <c r="E71" s="268"/>
      <c r="F71" s="267"/>
      <c r="G71" s="268"/>
      <c r="H71" s="269"/>
      <c r="I71" s="265"/>
    </row>
    <row r="72" spans="2:9" ht="15">
      <c r="B72" s="266"/>
      <c r="C72" s="267"/>
      <c r="D72" s="267"/>
      <c r="E72" s="268"/>
      <c r="F72" s="267"/>
      <c r="G72" s="268"/>
      <c r="H72" s="269"/>
      <c r="I72" s="265"/>
    </row>
    <row r="73" spans="2:9" ht="15">
      <c r="B73" s="266"/>
      <c r="C73" s="267"/>
      <c r="D73" s="267"/>
      <c r="E73" s="268"/>
      <c r="F73" s="267"/>
      <c r="G73" s="268"/>
      <c r="H73" s="269"/>
      <c r="I73" s="265"/>
    </row>
    <row r="74" spans="2:9" ht="15">
      <c r="B74" s="266"/>
      <c r="C74" s="267"/>
      <c r="D74" s="267"/>
      <c r="E74" s="268"/>
      <c r="F74" s="267"/>
      <c r="G74" s="268"/>
      <c r="H74" s="269"/>
      <c r="I74" s="265"/>
    </row>
    <row r="75" spans="2:9" ht="15">
      <c r="B75" s="266"/>
      <c r="C75" s="267"/>
      <c r="D75" s="267"/>
      <c r="E75" s="268"/>
      <c r="F75" s="267"/>
      <c r="G75" s="268"/>
      <c r="H75" s="269"/>
      <c r="I75" s="265"/>
    </row>
    <row r="76" spans="2:9" ht="15">
      <c r="B76" s="266"/>
      <c r="C76" s="267"/>
      <c r="D76" s="267"/>
      <c r="E76" s="268"/>
      <c r="F76" s="267"/>
      <c r="G76" s="268"/>
      <c r="H76" s="269"/>
      <c r="I76" s="265"/>
    </row>
    <row r="77" spans="2:9" ht="15">
      <c r="B77" s="266"/>
      <c r="C77" s="267"/>
      <c r="D77" s="267"/>
      <c r="E77" s="268"/>
      <c r="F77" s="267"/>
      <c r="G77" s="268"/>
      <c r="H77" s="269"/>
      <c r="I77" s="265"/>
    </row>
    <row r="78" spans="2:9" ht="15">
      <c r="B78" s="266"/>
      <c r="C78" s="267"/>
      <c r="D78" s="267"/>
      <c r="E78" s="268"/>
      <c r="F78" s="267"/>
      <c r="G78" s="268"/>
      <c r="H78" s="269"/>
      <c r="I78" s="265"/>
    </row>
    <row r="79" spans="2:9" ht="15">
      <c r="B79" s="266"/>
      <c r="C79" s="267"/>
      <c r="D79" s="267"/>
      <c r="E79" s="268"/>
      <c r="F79" s="267"/>
      <c r="G79" s="268"/>
      <c r="H79" s="269"/>
      <c r="I79" s="265"/>
    </row>
    <row r="80" spans="2:9" ht="15">
      <c r="B80" s="266"/>
      <c r="C80" s="267"/>
      <c r="D80" s="267"/>
      <c r="E80" s="268"/>
      <c r="F80" s="267"/>
      <c r="G80" s="268"/>
      <c r="H80" s="269"/>
      <c r="I80" s="265"/>
    </row>
    <row r="81" spans="2:9" ht="15">
      <c r="B81" s="266"/>
      <c r="C81" s="267"/>
      <c r="D81" s="267"/>
      <c r="E81" s="268"/>
      <c r="F81" s="267"/>
      <c r="G81" s="268"/>
      <c r="H81" s="269"/>
      <c r="I81" s="265"/>
    </row>
    <row r="82" spans="2:9" ht="15">
      <c r="B82" s="266"/>
      <c r="C82" s="267"/>
      <c r="D82" s="267"/>
      <c r="E82" s="268"/>
      <c r="F82" s="267"/>
      <c r="G82" s="268"/>
      <c r="H82" s="269"/>
      <c r="I82" s="265"/>
    </row>
    <row r="83" spans="2:9" ht="15">
      <c r="B83" s="266"/>
      <c r="C83" s="267"/>
      <c r="D83" s="267"/>
      <c r="E83" s="268"/>
      <c r="F83" s="267"/>
      <c r="G83" s="268"/>
      <c r="H83" s="269"/>
      <c r="I83" s="265"/>
    </row>
    <row r="84" spans="2:9" ht="15">
      <c r="B84" s="266"/>
      <c r="C84" s="267"/>
      <c r="D84" s="267"/>
      <c r="E84" s="268"/>
      <c r="F84" s="267"/>
      <c r="G84" s="268"/>
      <c r="H84" s="269"/>
      <c r="I84" s="265"/>
    </row>
    <row r="85" spans="2:9" ht="15">
      <c r="B85" s="266"/>
      <c r="C85" s="267"/>
      <c r="D85" s="267"/>
      <c r="E85" s="268"/>
      <c r="F85" s="267"/>
      <c r="G85" s="268"/>
      <c r="H85" s="269"/>
      <c r="I85" s="265"/>
    </row>
    <row r="86" spans="2:9" ht="15">
      <c r="B86" s="266"/>
      <c r="C86" s="267"/>
      <c r="D86" s="267"/>
      <c r="E86" s="268"/>
      <c r="F86" s="267"/>
      <c r="G86" s="268"/>
      <c r="H86" s="269"/>
      <c r="I86" s="265"/>
    </row>
    <row r="87" spans="2:9" ht="15">
      <c r="B87" s="266"/>
      <c r="C87" s="267"/>
      <c r="D87" s="267"/>
      <c r="E87" s="268"/>
      <c r="F87" s="267"/>
      <c r="G87" s="268"/>
      <c r="H87" s="269"/>
      <c r="I87" s="265"/>
    </row>
    <row r="88" spans="2:9" ht="15">
      <c r="B88" s="266"/>
      <c r="C88" s="267"/>
      <c r="D88" s="267"/>
      <c r="E88" s="268"/>
      <c r="F88" s="267"/>
      <c r="G88" s="268"/>
      <c r="H88" s="269"/>
      <c r="I88" s="265"/>
    </row>
    <row r="89" spans="2:9" ht="15">
      <c r="B89" s="266"/>
      <c r="C89" s="267"/>
      <c r="D89" s="267"/>
      <c r="E89" s="268"/>
      <c r="F89" s="267"/>
      <c r="G89" s="268"/>
      <c r="H89" s="269"/>
      <c r="I89" s="265"/>
    </row>
    <row r="90" spans="2:9" ht="15">
      <c r="B90" s="266"/>
      <c r="C90" s="267"/>
      <c r="D90" s="267"/>
      <c r="E90" s="268"/>
      <c r="F90" s="267"/>
      <c r="G90" s="268"/>
      <c r="H90" s="269"/>
      <c r="I90" s="265"/>
    </row>
    <row r="91" spans="2:9" ht="15">
      <c r="B91" s="266"/>
      <c r="C91" s="267"/>
      <c r="D91" s="267"/>
      <c r="E91" s="268"/>
      <c r="F91" s="267"/>
      <c r="G91" s="268"/>
      <c r="H91" s="269"/>
      <c r="I91" s="265"/>
    </row>
    <row r="92" spans="2:9" ht="15">
      <c r="B92" s="266"/>
      <c r="C92" s="267"/>
      <c r="D92" s="267"/>
      <c r="E92" s="268"/>
      <c r="F92" s="267"/>
      <c r="G92" s="268"/>
      <c r="H92" s="269"/>
      <c r="I92" s="265"/>
    </row>
    <row r="93" spans="2:9" ht="15">
      <c r="B93" s="266"/>
      <c r="C93" s="267"/>
      <c r="D93" s="267"/>
      <c r="E93" s="268"/>
      <c r="F93" s="267"/>
      <c r="G93" s="268"/>
      <c r="H93" s="269"/>
      <c r="I93" s="265"/>
    </row>
  </sheetData>
  <sortState ref="B7:I45">
    <sortCondition descending="1" ref="I7:I45"/>
  </sortState>
  <mergeCells count="15">
    <mergeCell ref="A4:A5"/>
    <mergeCell ref="A46:B46"/>
    <mergeCell ref="A47:B47"/>
    <mergeCell ref="C1:Q1"/>
    <mergeCell ref="B4:B5"/>
    <mergeCell ref="C4:C5"/>
    <mergeCell ref="D4:E4"/>
    <mergeCell ref="F4:G4"/>
    <mergeCell ref="H4:I4"/>
    <mergeCell ref="K4:K5"/>
    <mergeCell ref="L4:L5"/>
    <mergeCell ref="M4:N4"/>
    <mergeCell ref="O4:P4"/>
    <mergeCell ref="Q4:R4"/>
    <mergeCell ref="B3:R3"/>
  </mergeCells>
  <pageMargins left="0.59055118110236227" right="0.39370078740157483" top="0.39370078740157483" bottom="0" header="0.51181102362204722" footer="0.51181102362204722"/>
  <pageSetup paperSize="9" scale="52" fitToHeight="0" orientation="landscape" r:id="rId1"/>
  <headerFooter alignWithMargins="0">
    <oddHeader>&amp;R&amp;A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17"/>
  <sheetViews>
    <sheetView topLeftCell="A25" zoomScale="70" zoomScaleNormal="70" workbookViewId="0">
      <selection activeCell="C38" sqref="C38"/>
    </sheetView>
  </sheetViews>
  <sheetFormatPr defaultRowHeight="12.75"/>
  <cols>
    <col min="1" max="1" width="31.5703125" style="82" customWidth="1"/>
    <col min="2" max="2" width="17.42578125" style="82" customWidth="1"/>
    <col min="3" max="10" width="16.5703125" style="82" customWidth="1"/>
    <col min="11" max="11" width="11.28515625" style="82" bestFit="1" customWidth="1"/>
    <col min="12" max="12" width="15.42578125" style="82" customWidth="1"/>
    <col min="13" max="13" width="9.140625" style="82"/>
    <col min="14" max="14" width="17.5703125" style="82" customWidth="1"/>
    <col min="15" max="225" width="9.140625" style="82"/>
    <col min="226" max="226" width="26.85546875" style="82" customWidth="1"/>
    <col min="227" max="227" width="15.5703125" style="82" customWidth="1"/>
    <col min="228" max="228" width="11.5703125" style="82" customWidth="1"/>
    <col min="229" max="229" width="10.42578125" style="82" customWidth="1"/>
    <col min="230" max="230" width="5.85546875" style="82" customWidth="1"/>
    <col min="231" max="231" width="5.5703125" style="82" customWidth="1"/>
    <col min="232" max="232" width="5.28515625" style="82" customWidth="1"/>
    <col min="233" max="233" width="6" style="82" customWidth="1"/>
    <col min="234" max="234" width="5.140625" style="82" bestFit="1" customWidth="1"/>
    <col min="235" max="235" width="6" style="82" customWidth="1"/>
    <col min="236" max="236" width="5" style="82" customWidth="1"/>
    <col min="237" max="237" width="5.7109375" style="82" bestFit="1" customWidth="1"/>
    <col min="238" max="239" width="10" style="82" customWidth="1"/>
    <col min="240" max="240" width="11.85546875" style="82" customWidth="1"/>
    <col min="241" max="241" width="1.140625" style="82" customWidth="1"/>
    <col min="242" max="242" width="23.5703125" style="82" customWidth="1"/>
    <col min="243" max="243" width="7.85546875" style="82" customWidth="1"/>
    <col min="244" max="244" width="7.5703125" style="82" bestFit="1" customWidth="1"/>
    <col min="245" max="245" width="7.85546875" style="82" customWidth="1"/>
    <col min="246" max="246" width="7.28515625" style="82" customWidth="1"/>
    <col min="247" max="247" width="24" style="82" customWidth="1"/>
    <col min="248" max="250" width="6.140625" style="82" customWidth="1"/>
    <col min="251" max="252" width="12.42578125" style="82" customWidth="1"/>
    <col min="253" max="253" width="11.140625" style="82" customWidth="1"/>
    <col min="254" max="261" width="12.7109375" style="82" bestFit="1" customWidth="1"/>
    <col min="262" max="262" width="12" style="82" bestFit="1" customWidth="1"/>
    <col min="263" max="481" width="9.140625" style="82"/>
    <col min="482" max="482" width="26.85546875" style="82" customWidth="1"/>
    <col min="483" max="483" width="15.5703125" style="82" customWidth="1"/>
    <col min="484" max="484" width="11.5703125" style="82" customWidth="1"/>
    <col min="485" max="485" width="10.42578125" style="82" customWidth="1"/>
    <col min="486" max="486" width="5.85546875" style="82" customWidth="1"/>
    <col min="487" max="487" width="5.5703125" style="82" customWidth="1"/>
    <col min="488" max="488" width="5.28515625" style="82" customWidth="1"/>
    <col min="489" max="489" width="6" style="82" customWidth="1"/>
    <col min="490" max="490" width="5.140625" style="82" bestFit="1" customWidth="1"/>
    <col min="491" max="491" width="6" style="82" customWidth="1"/>
    <col min="492" max="492" width="5" style="82" customWidth="1"/>
    <col min="493" max="493" width="5.7109375" style="82" bestFit="1" customWidth="1"/>
    <col min="494" max="495" width="10" style="82" customWidth="1"/>
    <col min="496" max="496" width="11.85546875" style="82" customWidth="1"/>
    <col min="497" max="497" width="1.140625" style="82" customWidth="1"/>
    <col min="498" max="498" width="23.5703125" style="82" customWidth="1"/>
    <col min="499" max="499" width="7.85546875" style="82" customWidth="1"/>
    <col min="500" max="500" width="7.5703125" style="82" bestFit="1" customWidth="1"/>
    <col min="501" max="501" width="7.85546875" style="82" customWidth="1"/>
    <col min="502" max="502" width="7.28515625" style="82" customWidth="1"/>
    <col min="503" max="503" width="24" style="82" customWidth="1"/>
    <col min="504" max="506" width="6.140625" style="82" customWidth="1"/>
    <col min="507" max="508" width="12.42578125" style="82" customWidth="1"/>
    <col min="509" max="509" width="11.140625" style="82" customWidth="1"/>
    <col min="510" max="517" width="12.7109375" style="82" bestFit="1" customWidth="1"/>
    <col min="518" max="518" width="12" style="82" bestFit="1" customWidth="1"/>
    <col min="519" max="737" width="9.140625" style="82"/>
    <col min="738" max="738" width="26.85546875" style="82" customWidth="1"/>
    <col min="739" max="739" width="15.5703125" style="82" customWidth="1"/>
    <col min="740" max="740" width="11.5703125" style="82" customWidth="1"/>
    <col min="741" max="741" width="10.42578125" style="82" customWidth="1"/>
    <col min="742" max="742" width="5.85546875" style="82" customWidth="1"/>
    <col min="743" max="743" width="5.5703125" style="82" customWidth="1"/>
    <col min="744" max="744" width="5.28515625" style="82" customWidth="1"/>
    <col min="745" max="745" width="6" style="82" customWidth="1"/>
    <col min="746" max="746" width="5.140625" style="82" bestFit="1" customWidth="1"/>
    <col min="747" max="747" width="6" style="82" customWidth="1"/>
    <col min="748" max="748" width="5" style="82" customWidth="1"/>
    <col min="749" max="749" width="5.7109375" style="82" bestFit="1" customWidth="1"/>
    <col min="750" max="751" width="10" style="82" customWidth="1"/>
    <col min="752" max="752" width="11.85546875" style="82" customWidth="1"/>
    <col min="753" max="753" width="1.140625" style="82" customWidth="1"/>
    <col min="754" max="754" width="23.5703125" style="82" customWidth="1"/>
    <col min="755" max="755" width="7.85546875" style="82" customWidth="1"/>
    <col min="756" max="756" width="7.5703125" style="82" bestFit="1" customWidth="1"/>
    <col min="757" max="757" width="7.85546875" style="82" customWidth="1"/>
    <col min="758" max="758" width="7.28515625" style="82" customWidth="1"/>
    <col min="759" max="759" width="24" style="82" customWidth="1"/>
    <col min="760" max="762" width="6.140625" style="82" customWidth="1"/>
    <col min="763" max="764" width="12.42578125" style="82" customWidth="1"/>
    <col min="765" max="765" width="11.140625" style="82" customWidth="1"/>
    <col min="766" max="773" width="12.7109375" style="82" bestFit="1" customWidth="1"/>
    <col min="774" max="774" width="12" style="82" bestFit="1" customWidth="1"/>
    <col min="775" max="993" width="9.140625" style="82"/>
    <col min="994" max="994" width="26.85546875" style="82" customWidth="1"/>
    <col min="995" max="995" width="15.5703125" style="82" customWidth="1"/>
    <col min="996" max="996" width="11.5703125" style="82" customWidth="1"/>
    <col min="997" max="997" width="10.42578125" style="82" customWidth="1"/>
    <col min="998" max="998" width="5.85546875" style="82" customWidth="1"/>
    <col min="999" max="999" width="5.5703125" style="82" customWidth="1"/>
    <col min="1000" max="1000" width="5.28515625" style="82" customWidth="1"/>
    <col min="1001" max="1001" width="6" style="82" customWidth="1"/>
    <col min="1002" max="1002" width="5.140625" style="82" bestFit="1" customWidth="1"/>
    <col min="1003" max="1003" width="6" style="82" customWidth="1"/>
    <col min="1004" max="1004" width="5" style="82" customWidth="1"/>
    <col min="1005" max="1005" width="5.7109375" style="82" bestFit="1" customWidth="1"/>
    <col min="1006" max="1007" width="10" style="82" customWidth="1"/>
    <col min="1008" max="1008" width="11.85546875" style="82" customWidth="1"/>
    <col min="1009" max="1009" width="1.140625" style="82" customWidth="1"/>
    <col min="1010" max="1010" width="23.5703125" style="82" customWidth="1"/>
    <col min="1011" max="1011" width="7.85546875" style="82" customWidth="1"/>
    <col min="1012" max="1012" width="7.5703125" style="82" bestFit="1" customWidth="1"/>
    <col min="1013" max="1013" width="7.85546875" style="82" customWidth="1"/>
    <col min="1014" max="1014" width="7.28515625" style="82" customWidth="1"/>
    <col min="1015" max="1015" width="24" style="82" customWidth="1"/>
    <col min="1016" max="1018" width="6.140625" style="82" customWidth="1"/>
    <col min="1019" max="1020" width="12.42578125" style="82" customWidth="1"/>
    <col min="1021" max="1021" width="11.140625" style="82" customWidth="1"/>
    <col min="1022" max="1029" width="12.7109375" style="82" bestFit="1" customWidth="1"/>
    <col min="1030" max="1030" width="12" style="82" bestFit="1" customWidth="1"/>
    <col min="1031" max="1249" width="9.140625" style="82"/>
    <col min="1250" max="1250" width="26.85546875" style="82" customWidth="1"/>
    <col min="1251" max="1251" width="15.5703125" style="82" customWidth="1"/>
    <col min="1252" max="1252" width="11.5703125" style="82" customWidth="1"/>
    <col min="1253" max="1253" width="10.42578125" style="82" customWidth="1"/>
    <col min="1254" max="1254" width="5.85546875" style="82" customWidth="1"/>
    <col min="1255" max="1255" width="5.5703125" style="82" customWidth="1"/>
    <col min="1256" max="1256" width="5.28515625" style="82" customWidth="1"/>
    <col min="1257" max="1257" width="6" style="82" customWidth="1"/>
    <col min="1258" max="1258" width="5.140625" style="82" bestFit="1" customWidth="1"/>
    <col min="1259" max="1259" width="6" style="82" customWidth="1"/>
    <col min="1260" max="1260" width="5" style="82" customWidth="1"/>
    <col min="1261" max="1261" width="5.7109375" style="82" bestFit="1" customWidth="1"/>
    <col min="1262" max="1263" width="10" style="82" customWidth="1"/>
    <col min="1264" max="1264" width="11.85546875" style="82" customWidth="1"/>
    <col min="1265" max="1265" width="1.140625" style="82" customWidth="1"/>
    <col min="1266" max="1266" width="23.5703125" style="82" customWidth="1"/>
    <col min="1267" max="1267" width="7.85546875" style="82" customWidth="1"/>
    <col min="1268" max="1268" width="7.5703125" style="82" bestFit="1" customWidth="1"/>
    <col min="1269" max="1269" width="7.85546875" style="82" customWidth="1"/>
    <col min="1270" max="1270" width="7.28515625" style="82" customWidth="1"/>
    <col min="1271" max="1271" width="24" style="82" customWidth="1"/>
    <col min="1272" max="1274" width="6.140625" style="82" customWidth="1"/>
    <col min="1275" max="1276" width="12.42578125" style="82" customWidth="1"/>
    <col min="1277" max="1277" width="11.140625" style="82" customWidth="1"/>
    <col min="1278" max="1285" width="12.7109375" style="82" bestFit="1" customWidth="1"/>
    <col min="1286" max="1286" width="12" style="82" bestFit="1" customWidth="1"/>
    <col min="1287" max="1505" width="9.140625" style="82"/>
    <col min="1506" max="1506" width="26.85546875" style="82" customWidth="1"/>
    <col min="1507" max="1507" width="15.5703125" style="82" customWidth="1"/>
    <col min="1508" max="1508" width="11.5703125" style="82" customWidth="1"/>
    <col min="1509" max="1509" width="10.42578125" style="82" customWidth="1"/>
    <col min="1510" max="1510" width="5.85546875" style="82" customWidth="1"/>
    <col min="1511" max="1511" width="5.5703125" style="82" customWidth="1"/>
    <col min="1512" max="1512" width="5.28515625" style="82" customWidth="1"/>
    <col min="1513" max="1513" width="6" style="82" customWidth="1"/>
    <col min="1514" max="1514" width="5.140625" style="82" bestFit="1" customWidth="1"/>
    <col min="1515" max="1515" width="6" style="82" customWidth="1"/>
    <col min="1516" max="1516" width="5" style="82" customWidth="1"/>
    <col min="1517" max="1517" width="5.7109375" style="82" bestFit="1" customWidth="1"/>
    <col min="1518" max="1519" width="10" style="82" customWidth="1"/>
    <col min="1520" max="1520" width="11.85546875" style="82" customWidth="1"/>
    <col min="1521" max="1521" width="1.140625" style="82" customWidth="1"/>
    <col min="1522" max="1522" width="23.5703125" style="82" customWidth="1"/>
    <col min="1523" max="1523" width="7.85546875" style="82" customWidth="1"/>
    <col min="1524" max="1524" width="7.5703125" style="82" bestFit="1" customWidth="1"/>
    <col min="1525" max="1525" width="7.85546875" style="82" customWidth="1"/>
    <col min="1526" max="1526" width="7.28515625" style="82" customWidth="1"/>
    <col min="1527" max="1527" width="24" style="82" customWidth="1"/>
    <col min="1528" max="1530" width="6.140625" style="82" customWidth="1"/>
    <col min="1531" max="1532" width="12.42578125" style="82" customWidth="1"/>
    <col min="1533" max="1533" width="11.140625" style="82" customWidth="1"/>
    <col min="1534" max="1541" width="12.7109375" style="82" bestFit="1" customWidth="1"/>
    <col min="1542" max="1542" width="12" style="82" bestFit="1" customWidth="1"/>
    <col min="1543" max="1761" width="9.140625" style="82"/>
    <col min="1762" max="1762" width="26.85546875" style="82" customWidth="1"/>
    <col min="1763" max="1763" width="15.5703125" style="82" customWidth="1"/>
    <col min="1764" max="1764" width="11.5703125" style="82" customWidth="1"/>
    <col min="1765" max="1765" width="10.42578125" style="82" customWidth="1"/>
    <col min="1766" max="1766" width="5.85546875" style="82" customWidth="1"/>
    <col min="1767" max="1767" width="5.5703125" style="82" customWidth="1"/>
    <col min="1768" max="1768" width="5.28515625" style="82" customWidth="1"/>
    <col min="1769" max="1769" width="6" style="82" customWidth="1"/>
    <col min="1770" max="1770" width="5.140625" style="82" bestFit="1" customWidth="1"/>
    <col min="1771" max="1771" width="6" style="82" customWidth="1"/>
    <col min="1772" max="1772" width="5" style="82" customWidth="1"/>
    <col min="1773" max="1773" width="5.7109375" style="82" bestFit="1" customWidth="1"/>
    <col min="1774" max="1775" width="10" style="82" customWidth="1"/>
    <col min="1776" max="1776" width="11.85546875" style="82" customWidth="1"/>
    <col min="1777" max="1777" width="1.140625" style="82" customWidth="1"/>
    <col min="1778" max="1778" width="23.5703125" style="82" customWidth="1"/>
    <col min="1779" max="1779" width="7.85546875" style="82" customWidth="1"/>
    <col min="1780" max="1780" width="7.5703125" style="82" bestFit="1" customWidth="1"/>
    <col min="1781" max="1781" width="7.85546875" style="82" customWidth="1"/>
    <col min="1782" max="1782" width="7.28515625" style="82" customWidth="1"/>
    <col min="1783" max="1783" width="24" style="82" customWidth="1"/>
    <col min="1784" max="1786" width="6.140625" style="82" customWidth="1"/>
    <col min="1787" max="1788" width="12.42578125" style="82" customWidth="1"/>
    <col min="1789" max="1789" width="11.140625" style="82" customWidth="1"/>
    <col min="1790" max="1797" width="12.7109375" style="82" bestFit="1" customWidth="1"/>
    <col min="1798" max="1798" width="12" style="82" bestFit="1" customWidth="1"/>
    <col min="1799" max="2017" width="9.140625" style="82"/>
    <col min="2018" max="2018" width="26.85546875" style="82" customWidth="1"/>
    <col min="2019" max="2019" width="15.5703125" style="82" customWidth="1"/>
    <col min="2020" max="2020" width="11.5703125" style="82" customWidth="1"/>
    <col min="2021" max="2021" width="10.42578125" style="82" customWidth="1"/>
    <col min="2022" max="2022" width="5.85546875" style="82" customWidth="1"/>
    <col min="2023" max="2023" width="5.5703125" style="82" customWidth="1"/>
    <col min="2024" max="2024" width="5.28515625" style="82" customWidth="1"/>
    <col min="2025" max="2025" width="6" style="82" customWidth="1"/>
    <col min="2026" max="2026" width="5.140625" style="82" bestFit="1" customWidth="1"/>
    <col min="2027" max="2027" width="6" style="82" customWidth="1"/>
    <col min="2028" max="2028" width="5" style="82" customWidth="1"/>
    <col min="2029" max="2029" width="5.7109375" style="82" bestFit="1" customWidth="1"/>
    <col min="2030" max="2031" width="10" style="82" customWidth="1"/>
    <col min="2032" max="2032" width="11.85546875" style="82" customWidth="1"/>
    <col min="2033" max="2033" width="1.140625" style="82" customWidth="1"/>
    <col min="2034" max="2034" width="23.5703125" style="82" customWidth="1"/>
    <col min="2035" max="2035" width="7.85546875" style="82" customWidth="1"/>
    <col min="2036" max="2036" width="7.5703125" style="82" bestFit="1" customWidth="1"/>
    <col min="2037" max="2037" width="7.85546875" style="82" customWidth="1"/>
    <col min="2038" max="2038" width="7.28515625" style="82" customWidth="1"/>
    <col min="2039" max="2039" width="24" style="82" customWidth="1"/>
    <col min="2040" max="2042" width="6.140625" style="82" customWidth="1"/>
    <col min="2043" max="2044" width="12.42578125" style="82" customWidth="1"/>
    <col min="2045" max="2045" width="11.140625" style="82" customWidth="1"/>
    <col min="2046" max="2053" width="12.7109375" style="82" bestFit="1" customWidth="1"/>
    <col min="2054" max="2054" width="12" style="82" bestFit="1" customWidth="1"/>
    <col min="2055" max="2273" width="9.140625" style="82"/>
    <col min="2274" max="2274" width="26.85546875" style="82" customWidth="1"/>
    <col min="2275" max="2275" width="15.5703125" style="82" customWidth="1"/>
    <col min="2276" max="2276" width="11.5703125" style="82" customWidth="1"/>
    <col min="2277" max="2277" width="10.42578125" style="82" customWidth="1"/>
    <col min="2278" max="2278" width="5.85546875" style="82" customWidth="1"/>
    <col min="2279" max="2279" width="5.5703125" style="82" customWidth="1"/>
    <col min="2280" max="2280" width="5.28515625" style="82" customWidth="1"/>
    <col min="2281" max="2281" width="6" style="82" customWidth="1"/>
    <col min="2282" max="2282" width="5.140625" style="82" bestFit="1" customWidth="1"/>
    <col min="2283" max="2283" width="6" style="82" customWidth="1"/>
    <col min="2284" max="2284" width="5" style="82" customWidth="1"/>
    <col min="2285" max="2285" width="5.7109375" style="82" bestFit="1" customWidth="1"/>
    <col min="2286" max="2287" width="10" style="82" customWidth="1"/>
    <col min="2288" max="2288" width="11.85546875" style="82" customWidth="1"/>
    <col min="2289" max="2289" width="1.140625" style="82" customWidth="1"/>
    <col min="2290" max="2290" width="23.5703125" style="82" customWidth="1"/>
    <col min="2291" max="2291" width="7.85546875" style="82" customWidth="1"/>
    <col min="2292" max="2292" width="7.5703125" style="82" bestFit="1" customWidth="1"/>
    <col min="2293" max="2293" width="7.85546875" style="82" customWidth="1"/>
    <col min="2294" max="2294" width="7.28515625" style="82" customWidth="1"/>
    <col min="2295" max="2295" width="24" style="82" customWidth="1"/>
    <col min="2296" max="2298" width="6.140625" style="82" customWidth="1"/>
    <col min="2299" max="2300" width="12.42578125" style="82" customWidth="1"/>
    <col min="2301" max="2301" width="11.140625" style="82" customWidth="1"/>
    <col min="2302" max="2309" width="12.7109375" style="82" bestFit="1" customWidth="1"/>
    <col min="2310" max="2310" width="12" style="82" bestFit="1" customWidth="1"/>
    <col min="2311" max="2529" width="9.140625" style="82"/>
    <col min="2530" max="2530" width="26.85546875" style="82" customWidth="1"/>
    <col min="2531" max="2531" width="15.5703125" style="82" customWidth="1"/>
    <col min="2532" max="2532" width="11.5703125" style="82" customWidth="1"/>
    <col min="2533" max="2533" width="10.42578125" style="82" customWidth="1"/>
    <col min="2534" max="2534" width="5.85546875" style="82" customWidth="1"/>
    <col min="2535" max="2535" width="5.5703125" style="82" customWidth="1"/>
    <col min="2536" max="2536" width="5.28515625" style="82" customWidth="1"/>
    <col min="2537" max="2537" width="6" style="82" customWidth="1"/>
    <col min="2538" max="2538" width="5.140625" style="82" bestFit="1" customWidth="1"/>
    <col min="2539" max="2539" width="6" style="82" customWidth="1"/>
    <col min="2540" max="2540" width="5" style="82" customWidth="1"/>
    <col min="2541" max="2541" width="5.7109375" style="82" bestFit="1" customWidth="1"/>
    <col min="2542" max="2543" width="10" style="82" customWidth="1"/>
    <col min="2544" max="2544" width="11.85546875" style="82" customWidth="1"/>
    <col min="2545" max="2545" width="1.140625" style="82" customWidth="1"/>
    <col min="2546" max="2546" width="23.5703125" style="82" customWidth="1"/>
    <col min="2547" max="2547" width="7.85546875" style="82" customWidth="1"/>
    <col min="2548" max="2548" width="7.5703125" style="82" bestFit="1" customWidth="1"/>
    <col min="2549" max="2549" width="7.85546875" style="82" customWidth="1"/>
    <col min="2550" max="2550" width="7.28515625" style="82" customWidth="1"/>
    <col min="2551" max="2551" width="24" style="82" customWidth="1"/>
    <col min="2552" max="2554" width="6.140625" style="82" customWidth="1"/>
    <col min="2555" max="2556" width="12.42578125" style="82" customWidth="1"/>
    <col min="2557" max="2557" width="11.140625" style="82" customWidth="1"/>
    <col min="2558" max="2565" width="12.7109375" style="82" bestFit="1" customWidth="1"/>
    <col min="2566" max="2566" width="12" style="82" bestFit="1" customWidth="1"/>
    <col min="2567" max="2785" width="9.140625" style="82"/>
    <col min="2786" max="2786" width="26.85546875" style="82" customWidth="1"/>
    <col min="2787" max="2787" width="15.5703125" style="82" customWidth="1"/>
    <col min="2788" max="2788" width="11.5703125" style="82" customWidth="1"/>
    <col min="2789" max="2789" width="10.42578125" style="82" customWidth="1"/>
    <col min="2790" max="2790" width="5.85546875" style="82" customWidth="1"/>
    <col min="2791" max="2791" width="5.5703125" style="82" customWidth="1"/>
    <col min="2792" max="2792" width="5.28515625" style="82" customWidth="1"/>
    <col min="2793" max="2793" width="6" style="82" customWidth="1"/>
    <col min="2794" max="2794" width="5.140625" style="82" bestFit="1" customWidth="1"/>
    <col min="2795" max="2795" width="6" style="82" customWidth="1"/>
    <col min="2796" max="2796" width="5" style="82" customWidth="1"/>
    <col min="2797" max="2797" width="5.7109375" style="82" bestFit="1" customWidth="1"/>
    <col min="2798" max="2799" width="10" style="82" customWidth="1"/>
    <col min="2800" max="2800" width="11.85546875" style="82" customWidth="1"/>
    <col min="2801" max="2801" width="1.140625" style="82" customWidth="1"/>
    <col min="2802" max="2802" width="23.5703125" style="82" customWidth="1"/>
    <col min="2803" max="2803" width="7.85546875" style="82" customWidth="1"/>
    <col min="2804" max="2804" width="7.5703125" style="82" bestFit="1" customWidth="1"/>
    <col min="2805" max="2805" width="7.85546875" style="82" customWidth="1"/>
    <col min="2806" max="2806" width="7.28515625" style="82" customWidth="1"/>
    <col min="2807" max="2807" width="24" style="82" customWidth="1"/>
    <col min="2808" max="2810" width="6.140625" style="82" customWidth="1"/>
    <col min="2811" max="2812" width="12.42578125" style="82" customWidth="1"/>
    <col min="2813" max="2813" width="11.140625" style="82" customWidth="1"/>
    <col min="2814" max="2821" width="12.7109375" style="82" bestFit="1" customWidth="1"/>
    <col min="2822" max="2822" width="12" style="82" bestFit="1" customWidth="1"/>
    <col min="2823" max="3041" width="9.140625" style="82"/>
    <col min="3042" max="3042" width="26.85546875" style="82" customWidth="1"/>
    <col min="3043" max="3043" width="15.5703125" style="82" customWidth="1"/>
    <col min="3044" max="3044" width="11.5703125" style="82" customWidth="1"/>
    <col min="3045" max="3045" width="10.42578125" style="82" customWidth="1"/>
    <col min="3046" max="3046" width="5.85546875" style="82" customWidth="1"/>
    <col min="3047" max="3047" width="5.5703125" style="82" customWidth="1"/>
    <col min="3048" max="3048" width="5.28515625" style="82" customWidth="1"/>
    <col min="3049" max="3049" width="6" style="82" customWidth="1"/>
    <col min="3050" max="3050" width="5.140625" style="82" bestFit="1" customWidth="1"/>
    <col min="3051" max="3051" width="6" style="82" customWidth="1"/>
    <col min="3052" max="3052" width="5" style="82" customWidth="1"/>
    <col min="3053" max="3053" width="5.7109375" style="82" bestFit="1" customWidth="1"/>
    <col min="3054" max="3055" width="10" style="82" customWidth="1"/>
    <col min="3056" max="3056" width="11.85546875" style="82" customWidth="1"/>
    <col min="3057" max="3057" width="1.140625" style="82" customWidth="1"/>
    <col min="3058" max="3058" width="23.5703125" style="82" customWidth="1"/>
    <col min="3059" max="3059" width="7.85546875" style="82" customWidth="1"/>
    <col min="3060" max="3060" width="7.5703125" style="82" bestFit="1" customWidth="1"/>
    <col min="3061" max="3061" width="7.85546875" style="82" customWidth="1"/>
    <col min="3062" max="3062" width="7.28515625" style="82" customWidth="1"/>
    <col min="3063" max="3063" width="24" style="82" customWidth="1"/>
    <col min="3064" max="3066" width="6.140625" style="82" customWidth="1"/>
    <col min="3067" max="3068" width="12.42578125" style="82" customWidth="1"/>
    <col min="3069" max="3069" width="11.140625" style="82" customWidth="1"/>
    <col min="3070" max="3077" width="12.7109375" style="82" bestFit="1" customWidth="1"/>
    <col min="3078" max="3078" width="12" style="82" bestFit="1" customWidth="1"/>
    <col min="3079" max="3297" width="9.140625" style="82"/>
    <col min="3298" max="3298" width="26.85546875" style="82" customWidth="1"/>
    <col min="3299" max="3299" width="15.5703125" style="82" customWidth="1"/>
    <col min="3300" max="3300" width="11.5703125" style="82" customWidth="1"/>
    <col min="3301" max="3301" width="10.42578125" style="82" customWidth="1"/>
    <col min="3302" max="3302" width="5.85546875" style="82" customWidth="1"/>
    <col min="3303" max="3303" width="5.5703125" style="82" customWidth="1"/>
    <col min="3304" max="3304" width="5.28515625" style="82" customWidth="1"/>
    <col min="3305" max="3305" width="6" style="82" customWidth="1"/>
    <col min="3306" max="3306" width="5.140625" style="82" bestFit="1" customWidth="1"/>
    <col min="3307" max="3307" width="6" style="82" customWidth="1"/>
    <col min="3308" max="3308" width="5" style="82" customWidth="1"/>
    <col min="3309" max="3309" width="5.7109375" style="82" bestFit="1" customWidth="1"/>
    <col min="3310" max="3311" width="10" style="82" customWidth="1"/>
    <col min="3312" max="3312" width="11.85546875" style="82" customWidth="1"/>
    <col min="3313" max="3313" width="1.140625" style="82" customWidth="1"/>
    <col min="3314" max="3314" width="23.5703125" style="82" customWidth="1"/>
    <col min="3315" max="3315" width="7.85546875" style="82" customWidth="1"/>
    <col min="3316" max="3316" width="7.5703125" style="82" bestFit="1" customWidth="1"/>
    <col min="3317" max="3317" width="7.85546875" style="82" customWidth="1"/>
    <col min="3318" max="3318" width="7.28515625" style="82" customWidth="1"/>
    <col min="3319" max="3319" width="24" style="82" customWidth="1"/>
    <col min="3320" max="3322" width="6.140625" style="82" customWidth="1"/>
    <col min="3323" max="3324" width="12.42578125" style="82" customWidth="1"/>
    <col min="3325" max="3325" width="11.140625" style="82" customWidth="1"/>
    <col min="3326" max="3333" width="12.7109375" style="82" bestFit="1" customWidth="1"/>
    <col min="3334" max="3334" width="12" style="82" bestFit="1" customWidth="1"/>
    <col min="3335" max="3553" width="9.140625" style="82"/>
    <col min="3554" max="3554" width="26.85546875" style="82" customWidth="1"/>
    <col min="3555" max="3555" width="15.5703125" style="82" customWidth="1"/>
    <col min="3556" max="3556" width="11.5703125" style="82" customWidth="1"/>
    <col min="3557" max="3557" width="10.42578125" style="82" customWidth="1"/>
    <col min="3558" max="3558" width="5.85546875" style="82" customWidth="1"/>
    <col min="3559" max="3559" width="5.5703125" style="82" customWidth="1"/>
    <col min="3560" max="3560" width="5.28515625" style="82" customWidth="1"/>
    <col min="3561" max="3561" width="6" style="82" customWidth="1"/>
    <col min="3562" max="3562" width="5.140625" style="82" bestFit="1" customWidth="1"/>
    <col min="3563" max="3563" width="6" style="82" customWidth="1"/>
    <col min="3564" max="3564" width="5" style="82" customWidth="1"/>
    <col min="3565" max="3565" width="5.7109375" style="82" bestFit="1" customWidth="1"/>
    <col min="3566" max="3567" width="10" style="82" customWidth="1"/>
    <col min="3568" max="3568" width="11.85546875" style="82" customWidth="1"/>
    <col min="3569" max="3569" width="1.140625" style="82" customWidth="1"/>
    <col min="3570" max="3570" width="23.5703125" style="82" customWidth="1"/>
    <col min="3571" max="3571" width="7.85546875" style="82" customWidth="1"/>
    <col min="3572" max="3572" width="7.5703125" style="82" bestFit="1" customWidth="1"/>
    <col min="3573" max="3573" width="7.85546875" style="82" customWidth="1"/>
    <col min="3574" max="3574" width="7.28515625" style="82" customWidth="1"/>
    <col min="3575" max="3575" width="24" style="82" customWidth="1"/>
    <col min="3576" max="3578" width="6.140625" style="82" customWidth="1"/>
    <col min="3579" max="3580" width="12.42578125" style="82" customWidth="1"/>
    <col min="3581" max="3581" width="11.140625" style="82" customWidth="1"/>
    <col min="3582" max="3589" width="12.7109375" style="82" bestFit="1" customWidth="1"/>
    <col min="3590" max="3590" width="12" style="82" bestFit="1" customWidth="1"/>
    <col min="3591" max="3809" width="9.140625" style="82"/>
    <col min="3810" max="3810" width="26.85546875" style="82" customWidth="1"/>
    <col min="3811" max="3811" width="15.5703125" style="82" customWidth="1"/>
    <col min="3812" max="3812" width="11.5703125" style="82" customWidth="1"/>
    <col min="3813" max="3813" width="10.42578125" style="82" customWidth="1"/>
    <col min="3814" max="3814" width="5.85546875" style="82" customWidth="1"/>
    <col min="3815" max="3815" width="5.5703125" style="82" customWidth="1"/>
    <col min="3816" max="3816" width="5.28515625" style="82" customWidth="1"/>
    <col min="3817" max="3817" width="6" style="82" customWidth="1"/>
    <col min="3818" max="3818" width="5.140625" style="82" bestFit="1" customWidth="1"/>
    <col min="3819" max="3819" width="6" style="82" customWidth="1"/>
    <col min="3820" max="3820" width="5" style="82" customWidth="1"/>
    <col min="3821" max="3821" width="5.7109375" style="82" bestFit="1" customWidth="1"/>
    <col min="3822" max="3823" width="10" style="82" customWidth="1"/>
    <col min="3824" max="3824" width="11.85546875" style="82" customWidth="1"/>
    <col min="3825" max="3825" width="1.140625" style="82" customWidth="1"/>
    <col min="3826" max="3826" width="23.5703125" style="82" customWidth="1"/>
    <col min="3827" max="3827" width="7.85546875" style="82" customWidth="1"/>
    <col min="3828" max="3828" width="7.5703125" style="82" bestFit="1" customWidth="1"/>
    <col min="3829" max="3829" width="7.85546875" style="82" customWidth="1"/>
    <col min="3830" max="3830" width="7.28515625" style="82" customWidth="1"/>
    <col min="3831" max="3831" width="24" style="82" customWidth="1"/>
    <col min="3832" max="3834" width="6.140625" style="82" customWidth="1"/>
    <col min="3835" max="3836" width="12.42578125" style="82" customWidth="1"/>
    <col min="3837" max="3837" width="11.140625" style="82" customWidth="1"/>
    <col min="3838" max="3845" width="12.7109375" style="82" bestFit="1" customWidth="1"/>
    <col min="3846" max="3846" width="12" style="82" bestFit="1" customWidth="1"/>
    <col min="3847" max="4065" width="9.140625" style="82"/>
    <col min="4066" max="4066" width="26.85546875" style="82" customWidth="1"/>
    <col min="4067" max="4067" width="15.5703125" style="82" customWidth="1"/>
    <col min="4068" max="4068" width="11.5703125" style="82" customWidth="1"/>
    <col min="4069" max="4069" width="10.42578125" style="82" customWidth="1"/>
    <col min="4070" max="4070" width="5.85546875" style="82" customWidth="1"/>
    <col min="4071" max="4071" width="5.5703125" style="82" customWidth="1"/>
    <col min="4072" max="4072" width="5.28515625" style="82" customWidth="1"/>
    <col min="4073" max="4073" width="6" style="82" customWidth="1"/>
    <col min="4074" max="4074" width="5.140625" style="82" bestFit="1" customWidth="1"/>
    <col min="4075" max="4075" width="6" style="82" customWidth="1"/>
    <col min="4076" max="4076" width="5" style="82" customWidth="1"/>
    <col min="4077" max="4077" width="5.7109375" style="82" bestFit="1" customWidth="1"/>
    <col min="4078" max="4079" width="10" style="82" customWidth="1"/>
    <col min="4080" max="4080" width="11.85546875" style="82" customWidth="1"/>
    <col min="4081" max="4081" width="1.140625" style="82" customWidth="1"/>
    <col min="4082" max="4082" width="23.5703125" style="82" customWidth="1"/>
    <col min="4083" max="4083" width="7.85546875" style="82" customWidth="1"/>
    <col min="4084" max="4084" width="7.5703125" style="82" bestFit="1" customWidth="1"/>
    <col min="4085" max="4085" width="7.85546875" style="82" customWidth="1"/>
    <col min="4086" max="4086" width="7.28515625" style="82" customWidth="1"/>
    <col min="4087" max="4087" width="24" style="82" customWidth="1"/>
    <col min="4088" max="4090" width="6.140625" style="82" customWidth="1"/>
    <col min="4091" max="4092" width="12.42578125" style="82" customWidth="1"/>
    <col min="4093" max="4093" width="11.140625" style="82" customWidth="1"/>
    <col min="4094" max="4101" width="12.7109375" style="82" bestFit="1" customWidth="1"/>
    <col min="4102" max="4102" width="12" style="82" bestFit="1" customWidth="1"/>
    <col min="4103" max="4321" width="9.140625" style="82"/>
    <col min="4322" max="4322" width="26.85546875" style="82" customWidth="1"/>
    <col min="4323" max="4323" width="15.5703125" style="82" customWidth="1"/>
    <col min="4324" max="4324" width="11.5703125" style="82" customWidth="1"/>
    <col min="4325" max="4325" width="10.42578125" style="82" customWidth="1"/>
    <col min="4326" max="4326" width="5.85546875" style="82" customWidth="1"/>
    <col min="4327" max="4327" width="5.5703125" style="82" customWidth="1"/>
    <col min="4328" max="4328" width="5.28515625" style="82" customWidth="1"/>
    <col min="4329" max="4329" width="6" style="82" customWidth="1"/>
    <col min="4330" max="4330" width="5.140625" style="82" bestFit="1" customWidth="1"/>
    <col min="4331" max="4331" width="6" style="82" customWidth="1"/>
    <col min="4332" max="4332" width="5" style="82" customWidth="1"/>
    <col min="4333" max="4333" width="5.7109375" style="82" bestFit="1" customWidth="1"/>
    <col min="4334" max="4335" width="10" style="82" customWidth="1"/>
    <col min="4336" max="4336" width="11.85546875" style="82" customWidth="1"/>
    <col min="4337" max="4337" width="1.140625" style="82" customWidth="1"/>
    <col min="4338" max="4338" width="23.5703125" style="82" customWidth="1"/>
    <col min="4339" max="4339" width="7.85546875" style="82" customWidth="1"/>
    <col min="4340" max="4340" width="7.5703125" style="82" bestFit="1" customWidth="1"/>
    <col min="4341" max="4341" width="7.85546875" style="82" customWidth="1"/>
    <col min="4342" max="4342" width="7.28515625" style="82" customWidth="1"/>
    <col min="4343" max="4343" width="24" style="82" customWidth="1"/>
    <col min="4344" max="4346" width="6.140625" style="82" customWidth="1"/>
    <col min="4347" max="4348" width="12.42578125" style="82" customWidth="1"/>
    <col min="4349" max="4349" width="11.140625" style="82" customWidth="1"/>
    <col min="4350" max="4357" width="12.7109375" style="82" bestFit="1" customWidth="1"/>
    <col min="4358" max="4358" width="12" style="82" bestFit="1" customWidth="1"/>
    <col min="4359" max="4577" width="9.140625" style="82"/>
    <col min="4578" max="4578" width="26.85546875" style="82" customWidth="1"/>
    <col min="4579" max="4579" width="15.5703125" style="82" customWidth="1"/>
    <col min="4580" max="4580" width="11.5703125" style="82" customWidth="1"/>
    <col min="4581" max="4581" width="10.42578125" style="82" customWidth="1"/>
    <col min="4582" max="4582" width="5.85546875" style="82" customWidth="1"/>
    <col min="4583" max="4583" width="5.5703125" style="82" customWidth="1"/>
    <col min="4584" max="4584" width="5.28515625" style="82" customWidth="1"/>
    <col min="4585" max="4585" width="6" style="82" customWidth="1"/>
    <col min="4586" max="4586" width="5.140625" style="82" bestFit="1" customWidth="1"/>
    <col min="4587" max="4587" width="6" style="82" customWidth="1"/>
    <col min="4588" max="4588" width="5" style="82" customWidth="1"/>
    <col min="4589" max="4589" width="5.7109375" style="82" bestFit="1" customWidth="1"/>
    <col min="4590" max="4591" width="10" style="82" customWidth="1"/>
    <col min="4592" max="4592" width="11.85546875" style="82" customWidth="1"/>
    <col min="4593" max="4593" width="1.140625" style="82" customWidth="1"/>
    <col min="4594" max="4594" width="23.5703125" style="82" customWidth="1"/>
    <col min="4595" max="4595" width="7.85546875" style="82" customWidth="1"/>
    <col min="4596" max="4596" width="7.5703125" style="82" bestFit="1" customWidth="1"/>
    <col min="4597" max="4597" width="7.85546875" style="82" customWidth="1"/>
    <col min="4598" max="4598" width="7.28515625" style="82" customWidth="1"/>
    <col min="4599" max="4599" width="24" style="82" customWidth="1"/>
    <col min="4600" max="4602" width="6.140625" style="82" customWidth="1"/>
    <col min="4603" max="4604" width="12.42578125" style="82" customWidth="1"/>
    <col min="4605" max="4605" width="11.140625" style="82" customWidth="1"/>
    <col min="4606" max="4613" width="12.7109375" style="82" bestFit="1" customWidth="1"/>
    <col min="4614" max="4614" width="12" style="82" bestFit="1" customWidth="1"/>
    <col min="4615" max="4833" width="9.140625" style="82"/>
    <col min="4834" max="4834" width="26.85546875" style="82" customWidth="1"/>
    <col min="4835" max="4835" width="15.5703125" style="82" customWidth="1"/>
    <col min="4836" max="4836" width="11.5703125" style="82" customWidth="1"/>
    <col min="4837" max="4837" width="10.42578125" style="82" customWidth="1"/>
    <col min="4838" max="4838" width="5.85546875" style="82" customWidth="1"/>
    <col min="4839" max="4839" width="5.5703125" style="82" customWidth="1"/>
    <col min="4840" max="4840" width="5.28515625" style="82" customWidth="1"/>
    <col min="4841" max="4841" width="6" style="82" customWidth="1"/>
    <col min="4842" max="4842" width="5.140625" style="82" bestFit="1" customWidth="1"/>
    <col min="4843" max="4843" width="6" style="82" customWidth="1"/>
    <col min="4844" max="4844" width="5" style="82" customWidth="1"/>
    <col min="4845" max="4845" width="5.7109375" style="82" bestFit="1" customWidth="1"/>
    <col min="4846" max="4847" width="10" style="82" customWidth="1"/>
    <col min="4848" max="4848" width="11.85546875" style="82" customWidth="1"/>
    <col min="4849" max="4849" width="1.140625" style="82" customWidth="1"/>
    <col min="4850" max="4850" width="23.5703125" style="82" customWidth="1"/>
    <col min="4851" max="4851" width="7.85546875" style="82" customWidth="1"/>
    <col min="4852" max="4852" width="7.5703125" style="82" bestFit="1" customWidth="1"/>
    <col min="4853" max="4853" width="7.85546875" style="82" customWidth="1"/>
    <col min="4854" max="4854" width="7.28515625" style="82" customWidth="1"/>
    <col min="4855" max="4855" width="24" style="82" customWidth="1"/>
    <col min="4856" max="4858" width="6.140625" style="82" customWidth="1"/>
    <col min="4859" max="4860" width="12.42578125" style="82" customWidth="1"/>
    <col min="4861" max="4861" width="11.140625" style="82" customWidth="1"/>
    <col min="4862" max="4869" width="12.7109375" style="82" bestFit="1" customWidth="1"/>
    <col min="4870" max="4870" width="12" style="82" bestFit="1" customWidth="1"/>
    <col min="4871" max="5089" width="9.140625" style="82"/>
    <col min="5090" max="5090" width="26.85546875" style="82" customWidth="1"/>
    <col min="5091" max="5091" width="15.5703125" style="82" customWidth="1"/>
    <col min="5092" max="5092" width="11.5703125" style="82" customWidth="1"/>
    <col min="5093" max="5093" width="10.42578125" style="82" customWidth="1"/>
    <col min="5094" max="5094" width="5.85546875" style="82" customWidth="1"/>
    <col min="5095" max="5095" width="5.5703125" style="82" customWidth="1"/>
    <col min="5096" max="5096" width="5.28515625" style="82" customWidth="1"/>
    <col min="5097" max="5097" width="6" style="82" customWidth="1"/>
    <col min="5098" max="5098" width="5.140625" style="82" bestFit="1" customWidth="1"/>
    <col min="5099" max="5099" width="6" style="82" customWidth="1"/>
    <col min="5100" max="5100" width="5" style="82" customWidth="1"/>
    <col min="5101" max="5101" width="5.7109375" style="82" bestFit="1" customWidth="1"/>
    <col min="5102" max="5103" width="10" style="82" customWidth="1"/>
    <col min="5104" max="5104" width="11.85546875" style="82" customWidth="1"/>
    <col min="5105" max="5105" width="1.140625" style="82" customWidth="1"/>
    <col min="5106" max="5106" width="23.5703125" style="82" customWidth="1"/>
    <col min="5107" max="5107" width="7.85546875" style="82" customWidth="1"/>
    <col min="5108" max="5108" width="7.5703125" style="82" bestFit="1" customWidth="1"/>
    <col min="5109" max="5109" width="7.85546875" style="82" customWidth="1"/>
    <col min="5110" max="5110" width="7.28515625" style="82" customWidth="1"/>
    <col min="5111" max="5111" width="24" style="82" customWidth="1"/>
    <col min="5112" max="5114" width="6.140625" style="82" customWidth="1"/>
    <col min="5115" max="5116" width="12.42578125" style="82" customWidth="1"/>
    <col min="5117" max="5117" width="11.140625" style="82" customWidth="1"/>
    <col min="5118" max="5125" width="12.7109375" style="82" bestFit="1" customWidth="1"/>
    <col min="5126" max="5126" width="12" style="82" bestFit="1" customWidth="1"/>
    <col min="5127" max="5345" width="9.140625" style="82"/>
    <col min="5346" max="5346" width="26.85546875" style="82" customWidth="1"/>
    <col min="5347" max="5347" width="15.5703125" style="82" customWidth="1"/>
    <col min="5348" max="5348" width="11.5703125" style="82" customWidth="1"/>
    <col min="5349" max="5349" width="10.42578125" style="82" customWidth="1"/>
    <col min="5350" max="5350" width="5.85546875" style="82" customWidth="1"/>
    <col min="5351" max="5351" width="5.5703125" style="82" customWidth="1"/>
    <col min="5352" max="5352" width="5.28515625" style="82" customWidth="1"/>
    <col min="5353" max="5353" width="6" style="82" customWidth="1"/>
    <col min="5354" max="5354" width="5.140625" style="82" bestFit="1" customWidth="1"/>
    <col min="5355" max="5355" width="6" style="82" customWidth="1"/>
    <col min="5356" max="5356" width="5" style="82" customWidth="1"/>
    <col min="5357" max="5357" width="5.7109375" style="82" bestFit="1" customWidth="1"/>
    <col min="5358" max="5359" width="10" style="82" customWidth="1"/>
    <col min="5360" max="5360" width="11.85546875" style="82" customWidth="1"/>
    <col min="5361" max="5361" width="1.140625" style="82" customWidth="1"/>
    <col min="5362" max="5362" width="23.5703125" style="82" customWidth="1"/>
    <col min="5363" max="5363" width="7.85546875" style="82" customWidth="1"/>
    <col min="5364" max="5364" width="7.5703125" style="82" bestFit="1" customWidth="1"/>
    <col min="5365" max="5365" width="7.85546875" style="82" customWidth="1"/>
    <col min="5366" max="5366" width="7.28515625" style="82" customWidth="1"/>
    <col min="5367" max="5367" width="24" style="82" customWidth="1"/>
    <col min="5368" max="5370" width="6.140625" style="82" customWidth="1"/>
    <col min="5371" max="5372" width="12.42578125" style="82" customWidth="1"/>
    <col min="5373" max="5373" width="11.140625" style="82" customWidth="1"/>
    <col min="5374" max="5381" width="12.7109375" style="82" bestFit="1" customWidth="1"/>
    <col min="5382" max="5382" width="12" style="82" bestFit="1" customWidth="1"/>
    <col min="5383" max="5601" width="9.140625" style="82"/>
    <col min="5602" max="5602" width="26.85546875" style="82" customWidth="1"/>
    <col min="5603" max="5603" width="15.5703125" style="82" customWidth="1"/>
    <col min="5604" max="5604" width="11.5703125" style="82" customWidth="1"/>
    <col min="5605" max="5605" width="10.42578125" style="82" customWidth="1"/>
    <col min="5606" max="5606" width="5.85546875" style="82" customWidth="1"/>
    <col min="5607" max="5607" width="5.5703125" style="82" customWidth="1"/>
    <col min="5608" max="5608" width="5.28515625" style="82" customWidth="1"/>
    <col min="5609" max="5609" width="6" style="82" customWidth="1"/>
    <col min="5610" max="5610" width="5.140625" style="82" bestFit="1" customWidth="1"/>
    <col min="5611" max="5611" width="6" style="82" customWidth="1"/>
    <col min="5612" max="5612" width="5" style="82" customWidth="1"/>
    <col min="5613" max="5613" width="5.7109375" style="82" bestFit="1" customWidth="1"/>
    <col min="5614" max="5615" width="10" style="82" customWidth="1"/>
    <col min="5616" max="5616" width="11.85546875" style="82" customWidth="1"/>
    <col min="5617" max="5617" width="1.140625" style="82" customWidth="1"/>
    <col min="5618" max="5618" width="23.5703125" style="82" customWidth="1"/>
    <col min="5619" max="5619" width="7.85546875" style="82" customWidth="1"/>
    <col min="5620" max="5620" width="7.5703125" style="82" bestFit="1" customWidth="1"/>
    <col min="5621" max="5621" width="7.85546875" style="82" customWidth="1"/>
    <col min="5622" max="5622" width="7.28515625" style="82" customWidth="1"/>
    <col min="5623" max="5623" width="24" style="82" customWidth="1"/>
    <col min="5624" max="5626" width="6.140625" style="82" customWidth="1"/>
    <col min="5627" max="5628" width="12.42578125" style="82" customWidth="1"/>
    <col min="5629" max="5629" width="11.140625" style="82" customWidth="1"/>
    <col min="5630" max="5637" width="12.7109375" style="82" bestFit="1" customWidth="1"/>
    <col min="5638" max="5638" width="12" style="82" bestFit="1" customWidth="1"/>
    <col min="5639" max="5857" width="9.140625" style="82"/>
    <col min="5858" max="5858" width="26.85546875" style="82" customWidth="1"/>
    <col min="5859" max="5859" width="15.5703125" style="82" customWidth="1"/>
    <col min="5860" max="5860" width="11.5703125" style="82" customWidth="1"/>
    <col min="5861" max="5861" width="10.42578125" style="82" customWidth="1"/>
    <col min="5862" max="5862" width="5.85546875" style="82" customWidth="1"/>
    <col min="5863" max="5863" width="5.5703125" style="82" customWidth="1"/>
    <col min="5864" max="5864" width="5.28515625" style="82" customWidth="1"/>
    <col min="5865" max="5865" width="6" style="82" customWidth="1"/>
    <col min="5866" max="5866" width="5.140625" style="82" bestFit="1" customWidth="1"/>
    <col min="5867" max="5867" width="6" style="82" customWidth="1"/>
    <col min="5868" max="5868" width="5" style="82" customWidth="1"/>
    <col min="5869" max="5869" width="5.7109375" style="82" bestFit="1" customWidth="1"/>
    <col min="5870" max="5871" width="10" style="82" customWidth="1"/>
    <col min="5872" max="5872" width="11.85546875" style="82" customWidth="1"/>
    <col min="5873" max="5873" width="1.140625" style="82" customWidth="1"/>
    <col min="5874" max="5874" width="23.5703125" style="82" customWidth="1"/>
    <col min="5875" max="5875" width="7.85546875" style="82" customWidth="1"/>
    <col min="5876" max="5876" width="7.5703125" style="82" bestFit="1" customWidth="1"/>
    <col min="5877" max="5877" width="7.85546875" style="82" customWidth="1"/>
    <col min="5878" max="5878" width="7.28515625" style="82" customWidth="1"/>
    <col min="5879" max="5879" width="24" style="82" customWidth="1"/>
    <col min="5880" max="5882" width="6.140625" style="82" customWidth="1"/>
    <col min="5883" max="5884" width="12.42578125" style="82" customWidth="1"/>
    <col min="5885" max="5885" width="11.140625" style="82" customWidth="1"/>
    <col min="5886" max="5893" width="12.7109375" style="82" bestFit="1" customWidth="1"/>
    <col min="5894" max="5894" width="12" style="82" bestFit="1" customWidth="1"/>
    <col min="5895" max="6113" width="9.140625" style="82"/>
    <col min="6114" max="6114" width="26.85546875" style="82" customWidth="1"/>
    <col min="6115" max="6115" width="15.5703125" style="82" customWidth="1"/>
    <col min="6116" max="6116" width="11.5703125" style="82" customWidth="1"/>
    <col min="6117" max="6117" width="10.42578125" style="82" customWidth="1"/>
    <col min="6118" max="6118" width="5.85546875" style="82" customWidth="1"/>
    <col min="6119" max="6119" width="5.5703125" style="82" customWidth="1"/>
    <col min="6120" max="6120" width="5.28515625" style="82" customWidth="1"/>
    <col min="6121" max="6121" width="6" style="82" customWidth="1"/>
    <col min="6122" max="6122" width="5.140625" style="82" bestFit="1" customWidth="1"/>
    <col min="6123" max="6123" width="6" style="82" customWidth="1"/>
    <col min="6124" max="6124" width="5" style="82" customWidth="1"/>
    <col min="6125" max="6125" width="5.7109375" style="82" bestFit="1" customWidth="1"/>
    <col min="6126" max="6127" width="10" style="82" customWidth="1"/>
    <col min="6128" max="6128" width="11.85546875" style="82" customWidth="1"/>
    <col min="6129" max="6129" width="1.140625" style="82" customWidth="1"/>
    <col min="6130" max="6130" width="23.5703125" style="82" customWidth="1"/>
    <col min="6131" max="6131" width="7.85546875" style="82" customWidth="1"/>
    <col min="6132" max="6132" width="7.5703125" style="82" bestFit="1" customWidth="1"/>
    <col min="6133" max="6133" width="7.85546875" style="82" customWidth="1"/>
    <col min="6134" max="6134" width="7.28515625" style="82" customWidth="1"/>
    <col min="6135" max="6135" width="24" style="82" customWidth="1"/>
    <col min="6136" max="6138" width="6.140625" style="82" customWidth="1"/>
    <col min="6139" max="6140" width="12.42578125" style="82" customWidth="1"/>
    <col min="6141" max="6141" width="11.140625" style="82" customWidth="1"/>
    <col min="6142" max="6149" width="12.7109375" style="82" bestFit="1" customWidth="1"/>
    <col min="6150" max="6150" width="12" style="82" bestFit="1" customWidth="1"/>
    <col min="6151" max="6369" width="9.140625" style="82"/>
    <col min="6370" max="6370" width="26.85546875" style="82" customWidth="1"/>
    <col min="6371" max="6371" width="15.5703125" style="82" customWidth="1"/>
    <col min="6372" max="6372" width="11.5703125" style="82" customWidth="1"/>
    <col min="6373" max="6373" width="10.42578125" style="82" customWidth="1"/>
    <col min="6374" max="6374" width="5.85546875" style="82" customWidth="1"/>
    <col min="6375" max="6375" width="5.5703125" style="82" customWidth="1"/>
    <col min="6376" max="6376" width="5.28515625" style="82" customWidth="1"/>
    <col min="6377" max="6377" width="6" style="82" customWidth="1"/>
    <col min="6378" max="6378" width="5.140625" style="82" bestFit="1" customWidth="1"/>
    <col min="6379" max="6379" width="6" style="82" customWidth="1"/>
    <col min="6380" max="6380" width="5" style="82" customWidth="1"/>
    <col min="6381" max="6381" width="5.7109375" style="82" bestFit="1" customWidth="1"/>
    <col min="6382" max="6383" width="10" style="82" customWidth="1"/>
    <col min="6384" max="6384" width="11.85546875" style="82" customWidth="1"/>
    <col min="6385" max="6385" width="1.140625" style="82" customWidth="1"/>
    <col min="6386" max="6386" width="23.5703125" style="82" customWidth="1"/>
    <col min="6387" max="6387" width="7.85546875" style="82" customWidth="1"/>
    <col min="6388" max="6388" width="7.5703125" style="82" bestFit="1" customWidth="1"/>
    <col min="6389" max="6389" width="7.85546875" style="82" customWidth="1"/>
    <col min="6390" max="6390" width="7.28515625" style="82" customWidth="1"/>
    <col min="6391" max="6391" width="24" style="82" customWidth="1"/>
    <col min="6392" max="6394" width="6.140625" style="82" customWidth="1"/>
    <col min="6395" max="6396" width="12.42578125" style="82" customWidth="1"/>
    <col min="6397" max="6397" width="11.140625" style="82" customWidth="1"/>
    <col min="6398" max="6405" width="12.7109375" style="82" bestFit="1" customWidth="1"/>
    <col min="6406" max="6406" width="12" style="82" bestFit="1" customWidth="1"/>
    <col min="6407" max="6625" width="9.140625" style="82"/>
    <col min="6626" max="6626" width="26.85546875" style="82" customWidth="1"/>
    <col min="6627" max="6627" width="15.5703125" style="82" customWidth="1"/>
    <col min="6628" max="6628" width="11.5703125" style="82" customWidth="1"/>
    <col min="6629" max="6629" width="10.42578125" style="82" customWidth="1"/>
    <col min="6630" max="6630" width="5.85546875" style="82" customWidth="1"/>
    <col min="6631" max="6631" width="5.5703125" style="82" customWidth="1"/>
    <col min="6632" max="6632" width="5.28515625" style="82" customWidth="1"/>
    <col min="6633" max="6633" width="6" style="82" customWidth="1"/>
    <col min="6634" max="6634" width="5.140625" style="82" bestFit="1" customWidth="1"/>
    <col min="6635" max="6635" width="6" style="82" customWidth="1"/>
    <col min="6636" max="6636" width="5" style="82" customWidth="1"/>
    <col min="6637" max="6637" width="5.7109375" style="82" bestFit="1" customWidth="1"/>
    <col min="6638" max="6639" width="10" style="82" customWidth="1"/>
    <col min="6640" max="6640" width="11.85546875" style="82" customWidth="1"/>
    <col min="6641" max="6641" width="1.140625" style="82" customWidth="1"/>
    <col min="6642" max="6642" width="23.5703125" style="82" customWidth="1"/>
    <col min="6643" max="6643" width="7.85546875" style="82" customWidth="1"/>
    <col min="6644" max="6644" width="7.5703125" style="82" bestFit="1" customWidth="1"/>
    <col min="6645" max="6645" width="7.85546875" style="82" customWidth="1"/>
    <col min="6646" max="6646" width="7.28515625" style="82" customWidth="1"/>
    <col min="6647" max="6647" width="24" style="82" customWidth="1"/>
    <col min="6648" max="6650" width="6.140625" style="82" customWidth="1"/>
    <col min="6651" max="6652" width="12.42578125" style="82" customWidth="1"/>
    <col min="6653" max="6653" width="11.140625" style="82" customWidth="1"/>
    <col min="6654" max="6661" width="12.7109375" style="82" bestFit="1" customWidth="1"/>
    <col min="6662" max="6662" width="12" style="82" bestFit="1" customWidth="1"/>
    <col min="6663" max="6881" width="9.140625" style="82"/>
    <col min="6882" max="6882" width="26.85546875" style="82" customWidth="1"/>
    <col min="6883" max="6883" width="15.5703125" style="82" customWidth="1"/>
    <col min="6884" max="6884" width="11.5703125" style="82" customWidth="1"/>
    <col min="6885" max="6885" width="10.42578125" style="82" customWidth="1"/>
    <col min="6886" max="6886" width="5.85546875" style="82" customWidth="1"/>
    <col min="6887" max="6887" width="5.5703125" style="82" customWidth="1"/>
    <col min="6888" max="6888" width="5.28515625" style="82" customWidth="1"/>
    <col min="6889" max="6889" width="6" style="82" customWidth="1"/>
    <col min="6890" max="6890" width="5.140625" style="82" bestFit="1" customWidth="1"/>
    <col min="6891" max="6891" width="6" style="82" customWidth="1"/>
    <col min="6892" max="6892" width="5" style="82" customWidth="1"/>
    <col min="6893" max="6893" width="5.7109375" style="82" bestFit="1" customWidth="1"/>
    <col min="6894" max="6895" width="10" style="82" customWidth="1"/>
    <col min="6896" max="6896" width="11.85546875" style="82" customWidth="1"/>
    <col min="6897" max="6897" width="1.140625" style="82" customWidth="1"/>
    <col min="6898" max="6898" width="23.5703125" style="82" customWidth="1"/>
    <col min="6899" max="6899" width="7.85546875" style="82" customWidth="1"/>
    <col min="6900" max="6900" width="7.5703125" style="82" bestFit="1" customWidth="1"/>
    <col min="6901" max="6901" width="7.85546875" style="82" customWidth="1"/>
    <col min="6902" max="6902" width="7.28515625" style="82" customWidth="1"/>
    <col min="6903" max="6903" width="24" style="82" customWidth="1"/>
    <col min="6904" max="6906" width="6.140625" style="82" customWidth="1"/>
    <col min="6907" max="6908" width="12.42578125" style="82" customWidth="1"/>
    <col min="6909" max="6909" width="11.140625" style="82" customWidth="1"/>
    <col min="6910" max="6917" width="12.7109375" style="82" bestFit="1" customWidth="1"/>
    <col min="6918" max="6918" width="12" style="82" bestFit="1" customWidth="1"/>
    <col min="6919" max="7137" width="9.140625" style="82"/>
    <col min="7138" max="7138" width="26.85546875" style="82" customWidth="1"/>
    <col min="7139" max="7139" width="15.5703125" style="82" customWidth="1"/>
    <col min="7140" max="7140" width="11.5703125" style="82" customWidth="1"/>
    <col min="7141" max="7141" width="10.42578125" style="82" customWidth="1"/>
    <col min="7142" max="7142" width="5.85546875" style="82" customWidth="1"/>
    <col min="7143" max="7143" width="5.5703125" style="82" customWidth="1"/>
    <col min="7144" max="7144" width="5.28515625" style="82" customWidth="1"/>
    <col min="7145" max="7145" width="6" style="82" customWidth="1"/>
    <col min="7146" max="7146" width="5.140625" style="82" bestFit="1" customWidth="1"/>
    <col min="7147" max="7147" width="6" style="82" customWidth="1"/>
    <col min="7148" max="7148" width="5" style="82" customWidth="1"/>
    <col min="7149" max="7149" width="5.7109375" style="82" bestFit="1" customWidth="1"/>
    <col min="7150" max="7151" width="10" style="82" customWidth="1"/>
    <col min="7152" max="7152" width="11.85546875" style="82" customWidth="1"/>
    <col min="7153" max="7153" width="1.140625" style="82" customWidth="1"/>
    <col min="7154" max="7154" width="23.5703125" style="82" customWidth="1"/>
    <col min="7155" max="7155" width="7.85546875" style="82" customWidth="1"/>
    <col min="7156" max="7156" width="7.5703125" style="82" bestFit="1" customWidth="1"/>
    <col min="7157" max="7157" width="7.85546875" style="82" customWidth="1"/>
    <col min="7158" max="7158" width="7.28515625" style="82" customWidth="1"/>
    <col min="7159" max="7159" width="24" style="82" customWidth="1"/>
    <col min="7160" max="7162" width="6.140625" style="82" customWidth="1"/>
    <col min="7163" max="7164" width="12.42578125" style="82" customWidth="1"/>
    <col min="7165" max="7165" width="11.140625" style="82" customWidth="1"/>
    <col min="7166" max="7173" width="12.7109375" style="82" bestFit="1" customWidth="1"/>
    <col min="7174" max="7174" width="12" style="82" bestFit="1" customWidth="1"/>
    <col min="7175" max="7393" width="9.140625" style="82"/>
    <col min="7394" max="7394" width="26.85546875" style="82" customWidth="1"/>
    <col min="7395" max="7395" width="15.5703125" style="82" customWidth="1"/>
    <col min="7396" max="7396" width="11.5703125" style="82" customWidth="1"/>
    <col min="7397" max="7397" width="10.42578125" style="82" customWidth="1"/>
    <col min="7398" max="7398" width="5.85546875" style="82" customWidth="1"/>
    <col min="7399" max="7399" width="5.5703125" style="82" customWidth="1"/>
    <col min="7400" max="7400" width="5.28515625" style="82" customWidth="1"/>
    <col min="7401" max="7401" width="6" style="82" customWidth="1"/>
    <col min="7402" max="7402" width="5.140625" style="82" bestFit="1" customWidth="1"/>
    <col min="7403" max="7403" width="6" style="82" customWidth="1"/>
    <col min="7404" max="7404" width="5" style="82" customWidth="1"/>
    <col min="7405" max="7405" width="5.7109375" style="82" bestFit="1" customWidth="1"/>
    <col min="7406" max="7407" width="10" style="82" customWidth="1"/>
    <col min="7408" max="7408" width="11.85546875" style="82" customWidth="1"/>
    <col min="7409" max="7409" width="1.140625" style="82" customWidth="1"/>
    <col min="7410" max="7410" width="23.5703125" style="82" customWidth="1"/>
    <col min="7411" max="7411" width="7.85546875" style="82" customWidth="1"/>
    <col min="7412" max="7412" width="7.5703125" style="82" bestFit="1" customWidth="1"/>
    <col min="7413" max="7413" width="7.85546875" style="82" customWidth="1"/>
    <col min="7414" max="7414" width="7.28515625" style="82" customWidth="1"/>
    <col min="7415" max="7415" width="24" style="82" customWidth="1"/>
    <col min="7416" max="7418" width="6.140625" style="82" customWidth="1"/>
    <col min="7419" max="7420" width="12.42578125" style="82" customWidth="1"/>
    <col min="7421" max="7421" width="11.140625" style="82" customWidth="1"/>
    <col min="7422" max="7429" width="12.7109375" style="82" bestFit="1" customWidth="1"/>
    <col min="7430" max="7430" width="12" style="82" bestFit="1" customWidth="1"/>
    <col min="7431" max="7649" width="9.140625" style="82"/>
    <col min="7650" max="7650" width="26.85546875" style="82" customWidth="1"/>
    <col min="7651" max="7651" width="15.5703125" style="82" customWidth="1"/>
    <col min="7652" max="7652" width="11.5703125" style="82" customWidth="1"/>
    <col min="7653" max="7653" width="10.42578125" style="82" customWidth="1"/>
    <col min="7654" max="7654" width="5.85546875" style="82" customWidth="1"/>
    <col min="7655" max="7655" width="5.5703125" style="82" customWidth="1"/>
    <col min="7656" max="7656" width="5.28515625" style="82" customWidth="1"/>
    <col min="7657" max="7657" width="6" style="82" customWidth="1"/>
    <col min="7658" max="7658" width="5.140625" style="82" bestFit="1" customWidth="1"/>
    <col min="7659" max="7659" width="6" style="82" customWidth="1"/>
    <col min="7660" max="7660" width="5" style="82" customWidth="1"/>
    <col min="7661" max="7661" width="5.7109375" style="82" bestFit="1" customWidth="1"/>
    <col min="7662" max="7663" width="10" style="82" customWidth="1"/>
    <col min="7664" max="7664" width="11.85546875" style="82" customWidth="1"/>
    <col min="7665" max="7665" width="1.140625" style="82" customWidth="1"/>
    <col min="7666" max="7666" width="23.5703125" style="82" customWidth="1"/>
    <col min="7667" max="7667" width="7.85546875" style="82" customWidth="1"/>
    <col min="7668" max="7668" width="7.5703125" style="82" bestFit="1" customWidth="1"/>
    <col min="7669" max="7669" width="7.85546875" style="82" customWidth="1"/>
    <col min="7670" max="7670" width="7.28515625" style="82" customWidth="1"/>
    <col min="7671" max="7671" width="24" style="82" customWidth="1"/>
    <col min="7672" max="7674" width="6.140625" style="82" customWidth="1"/>
    <col min="7675" max="7676" width="12.42578125" style="82" customWidth="1"/>
    <col min="7677" max="7677" width="11.140625" style="82" customWidth="1"/>
    <col min="7678" max="7685" width="12.7109375" style="82" bestFit="1" customWidth="1"/>
    <col min="7686" max="7686" width="12" style="82" bestFit="1" customWidth="1"/>
    <col min="7687" max="7905" width="9.140625" style="82"/>
    <col min="7906" max="7906" width="26.85546875" style="82" customWidth="1"/>
    <col min="7907" max="7907" width="15.5703125" style="82" customWidth="1"/>
    <col min="7908" max="7908" width="11.5703125" style="82" customWidth="1"/>
    <col min="7909" max="7909" width="10.42578125" style="82" customWidth="1"/>
    <col min="7910" max="7910" width="5.85546875" style="82" customWidth="1"/>
    <col min="7911" max="7911" width="5.5703125" style="82" customWidth="1"/>
    <col min="7912" max="7912" width="5.28515625" style="82" customWidth="1"/>
    <col min="7913" max="7913" width="6" style="82" customWidth="1"/>
    <col min="7914" max="7914" width="5.140625" style="82" bestFit="1" customWidth="1"/>
    <col min="7915" max="7915" width="6" style="82" customWidth="1"/>
    <col min="7916" max="7916" width="5" style="82" customWidth="1"/>
    <col min="7917" max="7917" width="5.7109375" style="82" bestFit="1" customWidth="1"/>
    <col min="7918" max="7919" width="10" style="82" customWidth="1"/>
    <col min="7920" max="7920" width="11.85546875" style="82" customWidth="1"/>
    <col min="7921" max="7921" width="1.140625" style="82" customWidth="1"/>
    <col min="7922" max="7922" width="23.5703125" style="82" customWidth="1"/>
    <col min="7923" max="7923" width="7.85546875" style="82" customWidth="1"/>
    <col min="7924" max="7924" width="7.5703125" style="82" bestFit="1" customWidth="1"/>
    <col min="7925" max="7925" width="7.85546875" style="82" customWidth="1"/>
    <col min="7926" max="7926" width="7.28515625" style="82" customWidth="1"/>
    <col min="7927" max="7927" width="24" style="82" customWidth="1"/>
    <col min="7928" max="7930" width="6.140625" style="82" customWidth="1"/>
    <col min="7931" max="7932" width="12.42578125" style="82" customWidth="1"/>
    <col min="7933" max="7933" width="11.140625" style="82" customWidth="1"/>
    <col min="7934" max="7941" width="12.7109375" style="82" bestFit="1" customWidth="1"/>
    <col min="7942" max="7942" width="12" style="82" bestFit="1" customWidth="1"/>
    <col min="7943" max="8161" width="9.140625" style="82"/>
    <col min="8162" max="8162" width="26.85546875" style="82" customWidth="1"/>
    <col min="8163" max="8163" width="15.5703125" style="82" customWidth="1"/>
    <col min="8164" max="8164" width="11.5703125" style="82" customWidth="1"/>
    <col min="8165" max="8165" width="10.42578125" style="82" customWidth="1"/>
    <col min="8166" max="8166" width="5.85546875" style="82" customWidth="1"/>
    <col min="8167" max="8167" width="5.5703125" style="82" customWidth="1"/>
    <col min="8168" max="8168" width="5.28515625" style="82" customWidth="1"/>
    <col min="8169" max="8169" width="6" style="82" customWidth="1"/>
    <col min="8170" max="8170" width="5.140625" style="82" bestFit="1" customWidth="1"/>
    <col min="8171" max="8171" width="6" style="82" customWidth="1"/>
    <col min="8172" max="8172" width="5" style="82" customWidth="1"/>
    <col min="8173" max="8173" width="5.7109375" style="82" bestFit="1" customWidth="1"/>
    <col min="8174" max="8175" width="10" style="82" customWidth="1"/>
    <col min="8176" max="8176" width="11.85546875" style="82" customWidth="1"/>
    <col min="8177" max="8177" width="1.140625" style="82" customWidth="1"/>
    <col min="8178" max="8178" width="23.5703125" style="82" customWidth="1"/>
    <col min="8179" max="8179" width="7.85546875" style="82" customWidth="1"/>
    <col min="8180" max="8180" width="7.5703125" style="82" bestFit="1" customWidth="1"/>
    <col min="8181" max="8181" width="7.85546875" style="82" customWidth="1"/>
    <col min="8182" max="8182" width="7.28515625" style="82" customWidth="1"/>
    <col min="8183" max="8183" width="24" style="82" customWidth="1"/>
    <col min="8184" max="8186" width="6.140625" style="82" customWidth="1"/>
    <col min="8187" max="8188" width="12.42578125" style="82" customWidth="1"/>
    <col min="8189" max="8189" width="11.140625" style="82" customWidth="1"/>
    <col min="8190" max="8197" width="12.7109375" style="82" bestFit="1" customWidth="1"/>
    <col min="8198" max="8198" width="12" style="82" bestFit="1" customWidth="1"/>
    <col min="8199" max="8417" width="9.140625" style="82"/>
    <col min="8418" max="8418" width="26.85546875" style="82" customWidth="1"/>
    <col min="8419" max="8419" width="15.5703125" style="82" customWidth="1"/>
    <col min="8420" max="8420" width="11.5703125" style="82" customWidth="1"/>
    <col min="8421" max="8421" width="10.42578125" style="82" customWidth="1"/>
    <col min="8422" max="8422" width="5.85546875" style="82" customWidth="1"/>
    <col min="8423" max="8423" width="5.5703125" style="82" customWidth="1"/>
    <col min="8424" max="8424" width="5.28515625" style="82" customWidth="1"/>
    <col min="8425" max="8425" width="6" style="82" customWidth="1"/>
    <col min="8426" max="8426" width="5.140625" style="82" bestFit="1" customWidth="1"/>
    <col min="8427" max="8427" width="6" style="82" customWidth="1"/>
    <col min="8428" max="8428" width="5" style="82" customWidth="1"/>
    <col min="8429" max="8429" width="5.7109375" style="82" bestFit="1" customWidth="1"/>
    <col min="8430" max="8431" width="10" style="82" customWidth="1"/>
    <col min="8432" max="8432" width="11.85546875" style="82" customWidth="1"/>
    <col min="8433" max="8433" width="1.140625" style="82" customWidth="1"/>
    <col min="8434" max="8434" width="23.5703125" style="82" customWidth="1"/>
    <col min="8435" max="8435" width="7.85546875" style="82" customWidth="1"/>
    <col min="8436" max="8436" width="7.5703125" style="82" bestFit="1" customWidth="1"/>
    <col min="8437" max="8437" width="7.85546875" style="82" customWidth="1"/>
    <col min="8438" max="8438" width="7.28515625" style="82" customWidth="1"/>
    <col min="8439" max="8439" width="24" style="82" customWidth="1"/>
    <col min="8440" max="8442" width="6.140625" style="82" customWidth="1"/>
    <col min="8443" max="8444" width="12.42578125" style="82" customWidth="1"/>
    <col min="8445" max="8445" width="11.140625" style="82" customWidth="1"/>
    <col min="8446" max="8453" width="12.7109375" style="82" bestFit="1" customWidth="1"/>
    <col min="8454" max="8454" width="12" style="82" bestFit="1" customWidth="1"/>
    <col min="8455" max="8673" width="9.140625" style="82"/>
    <col min="8674" max="8674" width="26.85546875" style="82" customWidth="1"/>
    <col min="8675" max="8675" width="15.5703125" style="82" customWidth="1"/>
    <col min="8676" max="8676" width="11.5703125" style="82" customWidth="1"/>
    <col min="8677" max="8677" width="10.42578125" style="82" customWidth="1"/>
    <col min="8678" max="8678" width="5.85546875" style="82" customWidth="1"/>
    <col min="8679" max="8679" width="5.5703125" style="82" customWidth="1"/>
    <col min="8680" max="8680" width="5.28515625" style="82" customWidth="1"/>
    <col min="8681" max="8681" width="6" style="82" customWidth="1"/>
    <col min="8682" max="8682" width="5.140625" style="82" bestFit="1" customWidth="1"/>
    <col min="8683" max="8683" width="6" style="82" customWidth="1"/>
    <col min="8684" max="8684" width="5" style="82" customWidth="1"/>
    <col min="8685" max="8685" width="5.7109375" style="82" bestFit="1" customWidth="1"/>
    <col min="8686" max="8687" width="10" style="82" customWidth="1"/>
    <col min="8688" max="8688" width="11.85546875" style="82" customWidth="1"/>
    <col min="8689" max="8689" width="1.140625" style="82" customWidth="1"/>
    <col min="8690" max="8690" width="23.5703125" style="82" customWidth="1"/>
    <col min="8691" max="8691" width="7.85546875" style="82" customWidth="1"/>
    <col min="8692" max="8692" width="7.5703125" style="82" bestFit="1" customWidth="1"/>
    <col min="8693" max="8693" width="7.85546875" style="82" customWidth="1"/>
    <col min="8694" max="8694" width="7.28515625" style="82" customWidth="1"/>
    <col min="8695" max="8695" width="24" style="82" customWidth="1"/>
    <col min="8696" max="8698" width="6.140625" style="82" customWidth="1"/>
    <col min="8699" max="8700" width="12.42578125" style="82" customWidth="1"/>
    <col min="8701" max="8701" width="11.140625" style="82" customWidth="1"/>
    <col min="8702" max="8709" width="12.7109375" style="82" bestFit="1" customWidth="1"/>
    <col min="8710" max="8710" width="12" style="82" bestFit="1" customWidth="1"/>
    <col min="8711" max="8929" width="9.140625" style="82"/>
    <col min="8930" max="8930" width="26.85546875" style="82" customWidth="1"/>
    <col min="8931" max="8931" width="15.5703125" style="82" customWidth="1"/>
    <col min="8932" max="8932" width="11.5703125" style="82" customWidth="1"/>
    <col min="8933" max="8933" width="10.42578125" style="82" customWidth="1"/>
    <col min="8934" max="8934" width="5.85546875" style="82" customWidth="1"/>
    <col min="8935" max="8935" width="5.5703125" style="82" customWidth="1"/>
    <col min="8936" max="8936" width="5.28515625" style="82" customWidth="1"/>
    <col min="8937" max="8937" width="6" style="82" customWidth="1"/>
    <col min="8938" max="8938" width="5.140625" style="82" bestFit="1" customWidth="1"/>
    <col min="8939" max="8939" width="6" style="82" customWidth="1"/>
    <col min="8940" max="8940" width="5" style="82" customWidth="1"/>
    <col min="8941" max="8941" width="5.7109375" style="82" bestFit="1" customWidth="1"/>
    <col min="8942" max="8943" width="10" style="82" customWidth="1"/>
    <col min="8944" max="8944" width="11.85546875" style="82" customWidth="1"/>
    <col min="8945" max="8945" width="1.140625" style="82" customWidth="1"/>
    <col min="8946" max="8946" width="23.5703125" style="82" customWidth="1"/>
    <col min="8947" max="8947" width="7.85546875" style="82" customWidth="1"/>
    <col min="8948" max="8948" width="7.5703125" style="82" bestFit="1" customWidth="1"/>
    <col min="8949" max="8949" width="7.85546875" style="82" customWidth="1"/>
    <col min="8950" max="8950" width="7.28515625" style="82" customWidth="1"/>
    <col min="8951" max="8951" width="24" style="82" customWidth="1"/>
    <col min="8952" max="8954" width="6.140625" style="82" customWidth="1"/>
    <col min="8955" max="8956" width="12.42578125" style="82" customWidth="1"/>
    <col min="8957" max="8957" width="11.140625" style="82" customWidth="1"/>
    <col min="8958" max="8965" width="12.7109375" style="82" bestFit="1" customWidth="1"/>
    <col min="8966" max="8966" width="12" style="82" bestFit="1" customWidth="1"/>
    <col min="8967" max="9185" width="9.140625" style="82"/>
    <col min="9186" max="9186" width="26.85546875" style="82" customWidth="1"/>
    <col min="9187" max="9187" width="15.5703125" style="82" customWidth="1"/>
    <col min="9188" max="9188" width="11.5703125" style="82" customWidth="1"/>
    <col min="9189" max="9189" width="10.42578125" style="82" customWidth="1"/>
    <col min="9190" max="9190" width="5.85546875" style="82" customWidth="1"/>
    <col min="9191" max="9191" width="5.5703125" style="82" customWidth="1"/>
    <col min="9192" max="9192" width="5.28515625" style="82" customWidth="1"/>
    <col min="9193" max="9193" width="6" style="82" customWidth="1"/>
    <col min="9194" max="9194" width="5.140625" style="82" bestFit="1" customWidth="1"/>
    <col min="9195" max="9195" width="6" style="82" customWidth="1"/>
    <col min="9196" max="9196" width="5" style="82" customWidth="1"/>
    <col min="9197" max="9197" width="5.7109375" style="82" bestFit="1" customWidth="1"/>
    <col min="9198" max="9199" width="10" style="82" customWidth="1"/>
    <col min="9200" max="9200" width="11.85546875" style="82" customWidth="1"/>
    <col min="9201" max="9201" width="1.140625" style="82" customWidth="1"/>
    <col min="9202" max="9202" width="23.5703125" style="82" customWidth="1"/>
    <col min="9203" max="9203" width="7.85546875" style="82" customWidth="1"/>
    <col min="9204" max="9204" width="7.5703125" style="82" bestFit="1" customWidth="1"/>
    <col min="9205" max="9205" width="7.85546875" style="82" customWidth="1"/>
    <col min="9206" max="9206" width="7.28515625" style="82" customWidth="1"/>
    <col min="9207" max="9207" width="24" style="82" customWidth="1"/>
    <col min="9208" max="9210" width="6.140625" style="82" customWidth="1"/>
    <col min="9211" max="9212" width="12.42578125" style="82" customWidth="1"/>
    <col min="9213" max="9213" width="11.140625" style="82" customWidth="1"/>
    <col min="9214" max="9221" width="12.7109375" style="82" bestFit="1" customWidth="1"/>
    <col min="9222" max="9222" width="12" style="82" bestFit="1" customWidth="1"/>
    <col min="9223" max="9441" width="9.140625" style="82"/>
    <col min="9442" max="9442" width="26.85546875" style="82" customWidth="1"/>
    <col min="9443" max="9443" width="15.5703125" style="82" customWidth="1"/>
    <col min="9444" max="9444" width="11.5703125" style="82" customWidth="1"/>
    <col min="9445" max="9445" width="10.42578125" style="82" customWidth="1"/>
    <col min="9446" max="9446" width="5.85546875" style="82" customWidth="1"/>
    <col min="9447" max="9447" width="5.5703125" style="82" customWidth="1"/>
    <col min="9448" max="9448" width="5.28515625" style="82" customWidth="1"/>
    <col min="9449" max="9449" width="6" style="82" customWidth="1"/>
    <col min="9450" max="9450" width="5.140625" style="82" bestFit="1" customWidth="1"/>
    <col min="9451" max="9451" width="6" style="82" customWidth="1"/>
    <col min="9452" max="9452" width="5" style="82" customWidth="1"/>
    <col min="9453" max="9453" width="5.7109375" style="82" bestFit="1" customWidth="1"/>
    <col min="9454" max="9455" width="10" style="82" customWidth="1"/>
    <col min="9456" max="9456" width="11.85546875" style="82" customWidth="1"/>
    <col min="9457" max="9457" width="1.140625" style="82" customWidth="1"/>
    <col min="9458" max="9458" width="23.5703125" style="82" customWidth="1"/>
    <col min="9459" max="9459" width="7.85546875" style="82" customWidth="1"/>
    <col min="9460" max="9460" width="7.5703125" style="82" bestFit="1" customWidth="1"/>
    <col min="9461" max="9461" width="7.85546875" style="82" customWidth="1"/>
    <col min="9462" max="9462" width="7.28515625" style="82" customWidth="1"/>
    <col min="9463" max="9463" width="24" style="82" customWidth="1"/>
    <col min="9464" max="9466" width="6.140625" style="82" customWidth="1"/>
    <col min="9467" max="9468" width="12.42578125" style="82" customWidth="1"/>
    <col min="9469" max="9469" width="11.140625" style="82" customWidth="1"/>
    <col min="9470" max="9477" width="12.7109375" style="82" bestFit="1" customWidth="1"/>
    <col min="9478" max="9478" width="12" style="82" bestFit="1" customWidth="1"/>
    <col min="9479" max="9697" width="9.140625" style="82"/>
    <col min="9698" max="9698" width="26.85546875" style="82" customWidth="1"/>
    <col min="9699" max="9699" width="15.5703125" style="82" customWidth="1"/>
    <col min="9700" max="9700" width="11.5703125" style="82" customWidth="1"/>
    <col min="9701" max="9701" width="10.42578125" style="82" customWidth="1"/>
    <col min="9702" max="9702" width="5.85546875" style="82" customWidth="1"/>
    <col min="9703" max="9703" width="5.5703125" style="82" customWidth="1"/>
    <col min="9704" max="9704" width="5.28515625" style="82" customWidth="1"/>
    <col min="9705" max="9705" width="6" style="82" customWidth="1"/>
    <col min="9706" max="9706" width="5.140625" style="82" bestFit="1" customWidth="1"/>
    <col min="9707" max="9707" width="6" style="82" customWidth="1"/>
    <col min="9708" max="9708" width="5" style="82" customWidth="1"/>
    <col min="9709" max="9709" width="5.7109375" style="82" bestFit="1" customWidth="1"/>
    <col min="9710" max="9711" width="10" style="82" customWidth="1"/>
    <col min="9712" max="9712" width="11.85546875" style="82" customWidth="1"/>
    <col min="9713" max="9713" width="1.140625" style="82" customWidth="1"/>
    <col min="9714" max="9714" width="23.5703125" style="82" customWidth="1"/>
    <col min="9715" max="9715" width="7.85546875" style="82" customWidth="1"/>
    <col min="9716" max="9716" width="7.5703125" style="82" bestFit="1" customWidth="1"/>
    <col min="9717" max="9717" width="7.85546875" style="82" customWidth="1"/>
    <col min="9718" max="9718" width="7.28515625" style="82" customWidth="1"/>
    <col min="9719" max="9719" width="24" style="82" customWidth="1"/>
    <col min="9720" max="9722" width="6.140625" style="82" customWidth="1"/>
    <col min="9723" max="9724" width="12.42578125" style="82" customWidth="1"/>
    <col min="9725" max="9725" width="11.140625" style="82" customWidth="1"/>
    <col min="9726" max="9733" width="12.7109375" style="82" bestFit="1" customWidth="1"/>
    <col min="9734" max="9734" width="12" style="82" bestFit="1" customWidth="1"/>
    <col min="9735" max="9953" width="9.140625" style="82"/>
    <col min="9954" max="9954" width="26.85546875" style="82" customWidth="1"/>
    <col min="9955" max="9955" width="15.5703125" style="82" customWidth="1"/>
    <col min="9956" max="9956" width="11.5703125" style="82" customWidth="1"/>
    <col min="9957" max="9957" width="10.42578125" style="82" customWidth="1"/>
    <col min="9958" max="9958" width="5.85546875" style="82" customWidth="1"/>
    <col min="9959" max="9959" width="5.5703125" style="82" customWidth="1"/>
    <col min="9960" max="9960" width="5.28515625" style="82" customWidth="1"/>
    <col min="9961" max="9961" width="6" style="82" customWidth="1"/>
    <col min="9962" max="9962" width="5.140625" style="82" bestFit="1" customWidth="1"/>
    <col min="9963" max="9963" width="6" style="82" customWidth="1"/>
    <col min="9964" max="9964" width="5" style="82" customWidth="1"/>
    <col min="9965" max="9965" width="5.7109375" style="82" bestFit="1" customWidth="1"/>
    <col min="9966" max="9967" width="10" style="82" customWidth="1"/>
    <col min="9968" max="9968" width="11.85546875" style="82" customWidth="1"/>
    <col min="9969" max="9969" width="1.140625" style="82" customWidth="1"/>
    <col min="9970" max="9970" width="23.5703125" style="82" customWidth="1"/>
    <col min="9971" max="9971" width="7.85546875" style="82" customWidth="1"/>
    <col min="9972" max="9972" width="7.5703125" style="82" bestFit="1" customWidth="1"/>
    <col min="9973" max="9973" width="7.85546875" style="82" customWidth="1"/>
    <col min="9974" max="9974" width="7.28515625" style="82" customWidth="1"/>
    <col min="9975" max="9975" width="24" style="82" customWidth="1"/>
    <col min="9976" max="9978" width="6.140625" style="82" customWidth="1"/>
    <col min="9979" max="9980" width="12.42578125" style="82" customWidth="1"/>
    <col min="9981" max="9981" width="11.140625" style="82" customWidth="1"/>
    <col min="9982" max="9989" width="12.7109375" style="82" bestFit="1" customWidth="1"/>
    <col min="9990" max="9990" width="12" style="82" bestFit="1" customWidth="1"/>
    <col min="9991" max="10209" width="9.140625" style="82"/>
    <col min="10210" max="10210" width="26.85546875" style="82" customWidth="1"/>
    <col min="10211" max="10211" width="15.5703125" style="82" customWidth="1"/>
    <col min="10212" max="10212" width="11.5703125" style="82" customWidth="1"/>
    <col min="10213" max="10213" width="10.42578125" style="82" customWidth="1"/>
    <col min="10214" max="10214" width="5.85546875" style="82" customWidth="1"/>
    <col min="10215" max="10215" width="5.5703125" style="82" customWidth="1"/>
    <col min="10216" max="10216" width="5.28515625" style="82" customWidth="1"/>
    <col min="10217" max="10217" width="6" style="82" customWidth="1"/>
    <col min="10218" max="10218" width="5.140625" style="82" bestFit="1" customWidth="1"/>
    <col min="10219" max="10219" width="6" style="82" customWidth="1"/>
    <col min="10220" max="10220" width="5" style="82" customWidth="1"/>
    <col min="10221" max="10221" width="5.7109375" style="82" bestFit="1" customWidth="1"/>
    <col min="10222" max="10223" width="10" style="82" customWidth="1"/>
    <col min="10224" max="10224" width="11.85546875" style="82" customWidth="1"/>
    <col min="10225" max="10225" width="1.140625" style="82" customWidth="1"/>
    <col min="10226" max="10226" width="23.5703125" style="82" customWidth="1"/>
    <col min="10227" max="10227" width="7.85546875" style="82" customWidth="1"/>
    <col min="10228" max="10228" width="7.5703125" style="82" bestFit="1" customWidth="1"/>
    <col min="10229" max="10229" width="7.85546875" style="82" customWidth="1"/>
    <col min="10230" max="10230" width="7.28515625" style="82" customWidth="1"/>
    <col min="10231" max="10231" width="24" style="82" customWidth="1"/>
    <col min="10232" max="10234" width="6.140625" style="82" customWidth="1"/>
    <col min="10235" max="10236" width="12.42578125" style="82" customWidth="1"/>
    <col min="10237" max="10237" width="11.140625" style="82" customWidth="1"/>
    <col min="10238" max="10245" width="12.7109375" style="82" bestFit="1" customWidth="1"/>
    <col min="10246" max="10246" width="12" style="82" bestFit="1" customWidth="1"/>
    <col min="10247" max="10465" width="9.140625" style="82"/>
    <col min="10466" max="10466" width="26.85546875" style="82" customWidth="1"/>
    <col min="10467" max="10467" width="15.5703125" style="82" customWidth="1"/>
    <col min="10468" max="10468" width="11.5703125" style="82" customWidth="1"/>
    <col min="10469" max="10469" width="10.42578125" style="82" customWidth="1"/>
    <col min="10470" max="10470" width="5.85546875" style="82" customWidth="1"/>
    <col min="10471" max="10471" width="5.5703125" style="82" customWidth="1"/>
    <col min="10472" max="10472" width="5.28515625" style="82" customWidth="1"/>
    <col min="10473" max="10473" width="6" style="82" customWidth="1"/>
    <col min="10474" max="10474" width="5.140625" style="82" bestFit="1" customWidth="1"/>
    <col min="10475" max="10475" width="6" style="82" customWidth="1"/>
    <col min="10476" max="10476" width="5" style="82" customWidth="1"/>
    <col min="10477" max="10477" width="5.7109375" style="82" bestFit="1" customWidth="1"/>
    <col min="10478" max="10479" width="10" style="82" customWidth="1"/>
    <col min="10480" max="10480" width="11.85546875" style="82" customWidth="1"/>
    <col min="10481" max="10481" width="1.140625" style="82" customWidth="1"/>
    <col min="10482" max="10482" width="23.5703125" style="82" customWidth="1"/>
    <col min="10483" max="10483" width="7.85546875" style="82" customWidth="1"/>
    <col min="10484" max="10484" width="7.5703125" style="82" bestFit="1" customWidth="1"/>
    <col min="10485" max="10485" width="7.85546875" style="82" customWidth="1"/>
    <col min="10486" max="10486" width="7.28515625" style="82" customWidth="1"/>
    <col min="10487" max="10487" width="24" style="82" customWidth="1"/>
    <col min="10488" max="10490" width="6.140625" style="82" customWidth="1"/>
    <col min="10491" max="10492" width="12.42578125" style="82" customWidth="1"/>
    <col min="10493" max="10493" width="11.140625" style="82" customWidth="1"/>
    <col min="10494" max="10501" width="12.7109375" style="82" bestFit="1" customWidth="1"/>
    <col min="10502" max="10502" width="12" style="82" bestFit="1" customWidth="1"/>
    <col min="10503" max="10721" width="9.140625" style="82"/>
    <col min="10722" max="10722" width="26.85546875" style="82" customWidth="1"/>
    <col min="10723" max="10723" width="15.5703125" style="82" customWidth="1"/>
    <col min="10724" max="10724" width="11.5703125" style="82" customWidth="1"/>
    <col min="10725" max="10725" width="10.42578125" style="82" customWidth="1"/>
    <col min="10726" max="10726" width="5.85546875" style="82" customWidth="1"/>
    <col min="10727" max="10727" width="5.5703125" style="82" customWidth="1"/>
    <col min="10728" max="10728" width="5.28515625" style="82" customWidth="1"/>
    <col min="10729" max="10729" width="6" style="82" customWidth="1"/>
    <col min="10730" max="10730" width="5.140625" style="82" bestFit="1" customWidth="1"/>
    <col min="10731" max="10731" width="6" style="82" customWidth="1"/>
    <col min="10732" max="10732" width="5" style="82" customWidth="1"/>
    <col min="10733" max="10733" width="5.7109375" style="82" bestFit="1" customWidth="1"/>
    <col min="10734" max="10735" width="10" style="82" customWidth="1"/>
    <col min="10736" max="10736" width="11.85546875" style="82" customWidth="1"/>
    <col min="10737" max="10737" width="1.140625" style="82" customWidth="1"/>
    <col min="10738" max="10738" width="23.5703125" style="82" customWidth="1"/>
    <col min="10739" max="10739" width="7.85546875" style="82" customWidth="1"/>
    <col min="10740" max="10740" width="7.5703125" style="82" bestFit="1" customWidth="1"/>
    <col min="10741" max="10741" width="7.85546875" style="82" customWidth="1"/>
    <col min="10742" max="10742" width="7.28515625" style="82" customWidth="1"/>
    <col min="10743" max="10743" width="24" style="82" customWidth="1"/>
    <col min="10744" max="10746" width="6.140625" style="82" customWidth="1"/>
    <col min="10747" max="10748" width="12.42578125" style="82" customWidth="1"/>
    <col min="10749" max="10749" width="11.140625" style="82" customWidth="1"/>
    <col min="10750" max="10757" width="12.7109375" style="82" bestFit="1" customWidth="1"/>
    <col min="10758" max="10758" width="12" style="82" bestFit="1" customWidth="1"/>
    <col min="10759" max="10977" width="9.140625" style="82"/>
    <col min="10978" max="10978" width="26.85546875" style="82" customWidth="1"/>
    <col min="10979" max="10979" width="15.5703125" style="82" customWidth="1"/>
    <col min="10980" max="10980" width="11.5703125" style="82" customWidth="1"/>
    <col min="10981" max="10981" width="10.42578125" style="82" customWidth="1"/>
    <col min="10982" max="10982" width="5.85546875" style="82" customWidth="1"/>
    <col min="10983" max="10983" width="5.5703125" style="82" customWidth="1"/>
    <col min="10984" max="10984" width="5.28515625" style="82" customWidth="1"/>
    <col min="10985" max="10985" width="6" style="82" customWidth="1"/>
    <col min="10986" max="10986" width="5.140625" style="82" bestFit="1" customWidth="1"/>
    <col min="10987" max="10987" width="6" style="82" customWidth="1"/>
    <col min="10988" max="10988" width="5" style="82" customWidth="1"/>
    <col min="10989" max="10989" width="5.7109375" style="82" bestFit="1" customWidth="1"/>
    <col min="10990" max="10991" width="10" style="82" customWidth="1"/>
    <col min="10992" max="10992" width="11.85546875" style="82" customWidth="1"/>
    <col min="10993" max="10993" width="1.140625" style="82" customWidth="1"/>
    <col min="10994" max="10994" width="23.5703125" style="82" customWidth="1"/>
    <col min="10995" max="10995" width="7.85546875" style="82" customWidth="1"/>
    <col min="10996" max="10996" width="7.5703125" style="82" bestFit="1" customWidth="1"/>
    <col min="10997" max="10997" width="7.85546875" style="82" customWidth="1"/>
    <col min="10998" max="10998" width="7.28515625" style="82" customWidth="1"/>
    <col min="10999" max="10999" width="24" style="82" customWidth="1"/>
    <col min="11000" max="11002" width="6.140625" style="82" customWidth="1"/>
    <col min="11003" max="11004" width="12.42578125" style="82" customWidth="1"/>
    <col min="11005" max="11005" width="11.140625" style="82" customWidth="1"/>
    <col min="11006" max="11013" width="12.7109375" style="82" bestFit="1" customWidth="1"/>
    <col min="11014" max="11014" width="12" style="82" bestFit="1" customWidth="1"/>
    <col min="11015" max="11233" width="9.140625" style="82"/>
    <col min="11234" max="11234" width="26.85546875" style="82" customWidth="1"/>
    <col min="11235" max="11235" width="15.5703125" style="82" customWidth="1"/>
    <col min="11236" max="11236" width="11.5703125" style="82" customWidth="1"/>
    <col min="11237" max="11237" width="10.42578125" style="82" customWidth="1"/>
    <col min="11238" max="11238" width="5.85546875" style="82" customWidth="1"/>
    <col min="11239" max="11239" width="5.5703125" style="82" customWidth="1"/>
    <col min="11240" max="11240" width="5.28515625" style="82" customWidth="1"/>
    <col min="11241" max="11241" width="6" style="82" customWidth="1"/>
    <col min="11242" max="11242" width="5.140625" style="82" bestFit="1" customWidth="1"/>
    <col min="11243" max="11243" width="6" style="82" customWidth="1"/>
    <col min="11244" max="11244" width="5" style="82" customWidth="1"/>
    <col min="11245" max="11245" width="5.7109375" style="82" bestFit="1" customWidth="1"/>
    <col min="11246" max="11247" width="10" style="82" customWidth="1"/>
    <col min="11248" max="11248" width="11.85546875" style="82" customWidth="1"/>
    <col min="11249" max="11249" width="1.140625" style="82" customWidth="1"/>
    <col min="11250" max="11250" width="23.5703125" style="82" customWidth="1"/>
    <col min="11251" max="11251" width="7.85546875" style="82" customWidth="1"/>
    <col min="11252" max="11252" width="7.5703125" style="82" bestFit="1" customWidth="1"/>
    <col min="11253" max="11253" width="7.85546875" style="82" customWidth="1"/>
    <col min="11254" max="11254" width="7.28515625" style="82" customWidth="1"/>
    <col min="11255" max="11255" width="24" style="82" customWidth="1"/>
    <col min="11256" max="11258" width="6.140625" style="82" customWidth="1"/>
    <col min="11259" max="11260" width="12.42578125" style="82" customWidth="1"/>
    <col min="11261" max="11261" width="11.140625" style="82" customWidth="1"/>
    <col min="11262" max="11269" width="12.7109375" style="82" bestFit="1" customWidth="1"/>
    <col min="11270" max="11270" width="12" style="82" bestFit="1" customWidth="1"/>
    <col min="11271" max="11489" width="9.140625" style="82"/>
    <col min="11490" max="11490" width="26.85546875" style="82" customWidth="1"/>
    <col min="11491" max="11491" width="15.5703125" style="82" customWidth="1"/>
    <col min="11492" max="11492" width="11.5703125" style="82" customWidth="1"/>
    <col min="11493" max="11493" width="10.42578125" style="82" customWidth="1"/>
    <col min="11494" max="11494" width="5.85546875" style="82" customWidth="1"/>
    <col min="11495" max="11495" width="5.5703125" style="82" customWidth="1"/>
    <col min="11496" max="11496" width="5.28515625" style="82" customWidth="1"/>
    <col min="11497" max="11497" width="6" style="82" customWidth="1"/>
    <col min="11498" max="11498" width="5.140625" style="82" bestFit="1" customWidth="1"/>
    <col min="11499" max="11499" width="6" style="82" customWidth="1"/>
    <col min="11500" max="11500" width="5" style="82" customWidth="1"/>
    <col min="11501" max="11501" width="5.7109375" style="82" bestFit="1" customWidth="1"/>
    <col min="11502" max="11503" width="10" style="82" customWidth="1"/>
    <col min="11504" max="11504" width="11.85546875" style="82" customWidth="1"/>
    <col min="11505" max="11505" width="1.140625" style="82" customWidth="1"/>
    <col min="11506" max="11506" width="23.5703125" style="82" customWidth="1"/>
    <col min="11507" max="11507" width="7.85546875" style="82" customWidth="1"/>
    <col min="11508" max="11508" width="7.5703125" style="82" bestFit="1" customWidth="1"/>
    <col min="11509" max="11509" width="7.85546875" style="82" customWidth="1"/>
    <col min="11510" max="11510" width="7.28515625" style="82" customWidth="1"/>
    <col min="11511" max="11511" width="24" style="82" customWidth="1"/>
    <col min="11512" max="11514" width="6.140625" style="82" customWidth="1"/>
    <col min="11515" max="11516" width="12.42578125" style="82" customWidth="1"/>
    <col min="11517" max="11517" width="11.140625" style="82" customWidth="1"/>
    <col min="11518" max="11525" width="12.7109375" style="82" bestFit="1" customWidth="1"/>
    <col min="11526" max="11526" width="12" style="82" bestFit="1" customWidth="1"/>
    <col min="11527" max="11745" width="9.140625" style="82"/>
    <col min="11746" max="11746" width="26.85546875" style="82" customWidth="1"/>
    <col min="11747" max="11747" width="15.5703125" style="82" customWidth="1"/>
    <col min="11748" max="11748" width="11.5703125" style="82" customWidth="1"/>
    <col min="11749" max="11749" width="10.42578125" style="82" customWidth="1"/>
    <col min="11750" max="11750" width="5.85546875" style="82" customWidth="1"/>
    <col min="11751" max="11751" width="5.5703125" style="82" customWidth="1"/>
    <col min="11752" max="11752" width="5.28515625" style="82" customWidth="1"/>
    <col min="11753" max="11753" width="6" style="82" customWidth="1"/>
    <col min="11754" max="11754" width="5.140625" style="82" bestFit="1" customWidth="1"/>
    <col min="11755" max="11755" width="6" style="82" customWidth="1"/>
    <col min="11756" max="11756" width="5" style="82" customWidth="1"/>
    <col min="11757" max="11757" width="5.7109375" style="82" bestFit="1" customWidth="1"/>
    <col min="11758" max="11759" width="10" style="82" customWidth="1"/>
    <col min="11760" max="11760" width="11.85546875" style="82" customWidth="1"/>
    <col min="11761" max="11761" width="1.140625" style="82" customWidth="1"/>
    <col min="11762" max="11762" width="23.5703125" style="82" customWidth="1"/>
    <col min="11763" max="11763" width="7.85546875" style="82" customWidth="1"/>
    <col min="11764" max="11764" width="7.5703125" style="82" bestFit="1" customWidth="1"/>
    <col min="11765" max="11765" width="7.85546875" style="82" customWidth="1"/>
    <col min="11766" max="11766" width="7.28515625" style="82" customWidth="1"/>
    <col min="11767" max="11767" width="24" style="82" customWidth="1"/>
    <col min="11768" max="11770" width="6.140625" style="82" customWidth="1"/>
    <col min="11771" max="11772" width="12.42578125" style="82" customWidth="1"/>
    <col min="11773" max="11773" width="11.140625" style="82" customWidth="1"/>
    <col min="11774" max="11781" width="12.7109375" style="82" bestFit="1" customWidth="1"/>
    <col min="11782" max="11782" width="12" style="82" bestFit="1" customWidth="1"/>
    <col min="11783" max="12001" width="9.140625" style="82"/>
    <col min="12002" max="12002" width="26.85546875" style="82" customWidth="1"/>
    <col min="12003" max="12003" width="15.5703125" style="82" customWidth="1"/>
    <col min="12004" max="12004" width="11.5703125" style="82" customWidth="1"/>
    <col min="12005" max="12005" width="10.42578125" style="82" customWidth="1"/>
    <col min="12006" max="12006" width="5.85546875" style="82" customWidth="1"/>
    <col min="12007" max="12007" width="5.5703125" style="82" customWidth="1"/>
    <col min="12008" max="12008" width="5.28515625" style="82" customWidth="1"/>
    <col min="12009" max="12009" width="6" style="82" customWidth="1"/>
    <col min="12010" max="12010" width="5.140625" style="82" bestFit="1" customWidth="1"/>
    <col min="12011" max="12011" width="6" style="82" customWidth="1"/>
    <col min="12012" max="12012" width="5" style="82" customWidth="1"/>
    <col min="12013" max="12013" width="5.7109375" style="82" bestFit="1" customWidth="1"/>
    <col min="12014" max="12015" width="10" style="82" customWidth="1"/>
    <col min="12016" max="12016" width="11.85546875" style="82" customWidth="1"/>
    <col min="12017" max="12017" width="1.140625" style="82" customWidth="1"/>
    <col min="12018" max="12018" width="23.5703125" style="82" customWidth="1"/>
    <col min="12019" max="12019" width="7.85546875" style="82" customWidth="1"/>
    <col min="12020" max="12020" width="7.5703125" style="82" bestFit="1" customWidth="1"/>
    <col min="12021" max="12021" width="7.85546875" style="82" customWidth="1"/>
    <col min="12022" max="12022" width="7.28515625" style="82" customWidth="1"/>
    <col min="12023" max="12023" width="24" style="82" customWidth="1"/>
    <col min="12024" max="12026" width="6.140625" style="82" customWidth="1"/>
    <col min="12027" max="12028" width="12.42578125" style="82" customWidth="1"/>
    <col min="12029" max="12029" width="11.140625" style="82" customWidth="1"/>
    <col min="12030" max="12037" width="12.7109375" style="82" bestFit="1" customWidth="1"/>
    <col min="12038" max="12038" width="12" style="82" bestFit="1" customWidth="1"/>
    <col min="12039" max="12257" width="9.140625" style="82"/>
    <col min="12258" max="12258" width="26.85546875" style="82" customWidth="1"/>
    <col min="12259" max="12259" width="15.5703125" style="82" customWidth="1"/>
    <col min="12260" max="12260" width="11.5703125" style="82" customWidth="1"/>
    <col min="12261" max="12261" width="10.42578125" style="82" customWidth="1"/>
    <col min="12262" max="12262" width="5.85546875" style="82" customWidth="1"/>
    <col min="12263" max="12263" width="5.5703125" style="82" customWidth="1"/>
    <col min="12264" max="12264" width="5.28515625" style="82" customWidth="1"/>
    <col min="12265" max="12265" width="6" style="82" customWidth="1"/>
    <col min="12266" max="12266" width="5.140625" style="82" bestFit="1" customWidth="1"/>
    <col min="12267" max="12267" width="6" style="82" customWidth="1"/>
    <col min="12268" max="12268" width="5" style="82" customWidth="1"/>
    <col min="12269" max="12269" width="5.7109375" style="82" bestFit="1" customWidth="1"/>
    <col min="12270" max="12271" width="10" style="82" customWidth="1"/>
    <col min="12272" max="12272" width="11.85546875" style="82" customWidth="1"/>
    <col min="12273" max="12273" width="1.140625" style="82" customWidth="1"/>
    <col min="12274" max="12274" width="23.5703125" style="82" customWidth="1"/>
    <col min="12275" max="12275" width="7.85546875" style="82" customWidth="1"/>
    <col min="12276" max="12276" width="7.5703125" style="82" bestFit="1" customWidth="1"/>
    <col min="12277" max="12277" width="7.85546875" style="82" customWidth="1"/>
    <col min="12278" max="12278" width="7.28515625" style="82" customWidth="1"/>
    <col min="12279" max="12279" width="24" style="82" customWidth="1"/>
    <col min="12280" max="12282" width="6.140625" style="82" customWidth="1"/>
    <col min="12283" max="12284" width="12.42578125" style="82" customWidth="1"/>
    <col min="12285" max="12285" width="11.140625" style="82" customWidth="1"/>
    <col min="12286" max="12293" width="12.7109375" style="82" bestFit="1" customWidth="1"/>
    <col min="12294" max="12294" width="12" style="82" bestFit="1" customWidth="1"/>
    <col min="12295" max="12513" width="9.140625" style="82"/>
    <col min="12514" max="12514" width="26.85546875" style="82" customWidth="1"/>
    <col min="12515" max="12515" width="15.5703125" style="82" customWidth="1"/>
    <col min="12516" max="12516" width="11.5703125" style="82" customWidth="1"/>
    <col min="12517" max="12517" width="10.42578125" style="82" customWidth="1"/>
    <col min="12518" max="12518" width="5.85546875" style="82" customWidth="1"/>
    <col min="12519" max="12519" width="5.5703125" style="82" customWidth="1"/>
    <col min="12520" max="12520" width="5.28515625" style="82" customWidth="1"/>
    <col min="12521" max="12521" width="6" style="82" customWidth="1"/>
    <col min="12522" max="12522" width="5.140625" style="82" bestFit="1" customWidth="1"/>
    <col min="12523" max="12523" width="6" style="82" customWidth="1"/>
    <col min="12524" max="12524" width="5" style="82" customWidth="1"/>
    <col min="12525" max="12525" width="5.7109375" style="82" bestFit="1" customWidth="1"/>
    <col min="12526" max="12527" width="10" style="82" customWidth="1"/>
    <col min="12528" max="12528" width="11.85546875" style="82" customWidth="1"/>
    <col min="12529" max="12529" width="1.140625" style="82" customWidth="1"/>
    <col min="12530" max="12530" width="23.5703125" style="82" customWidth="1"/>
    <col min="12531" max="12531" width="7.85546875" style="82" customWidth="1"/>
    <col min="12532" max="12532" width="7.5703125" style="82" bestFit="1" customWidth="1"/>
    <col min="12533" max="12533" width="7.85546875" style="82" customWidth="1"/>
    <col min="12534" max="12534" width="7.28515625" style="82" customWidth="1"/>
    <col min="12535" max="12535" width="24" style="82" customWidth="1"/>
    <col min="12536" max="12538" width="6.140625" style="82" customWidth="1"/>
    <col min="12539" max="12540" width="12.42578125" style="82" customWidth="1"/>
    <col min="12541" max="12541" width="11.140625" style="82" customWidth="1"/>
    <col min="12542" max="12549" width="12.7109375" style="82" bestFit="1" customWidth="1"/>
    <col min="12550" max="12550" width="12" style="82" bestFit="1" customWidth="1"/>
    <col min="12551" max="12769" width="9.140625" style="82"/>
    <col min="12770" max="12770" width="26.85546875" style="82" customWidth="1"/>
    <col min="12771" max="12771" width="15.5703125" style="82" customWidth="1"/>
    <col min="12772" max="12772" width="11.5703125" style="82" customWidth="1"/>
    <col min="12773" max="12773" width="10.42578125" style="82" customWidth="1"/>
    <col min="12774" max="12774" width="5.85546875" style="82" customWidth="1"/>
    <col min="12775" max="12775" width="5.5703125" style="82" customWidth="1"/>
    <col min="12776" max="12776" width="5.28515625" style="82" customWidth="1"/>
    <col min="12777" max="12777" width="6" style="82" customWidth="1"/>
    <col min="12778" max="12778" width="5.140625" style="82" bestFit="1" customWidth="1"/>
    <col min="12779" max="12779" width="6" style="82" customWidth="1"/>
    <col min="12780" max="12780" width="5" style="82" customWidth="1"/>
    <col min="12781" max="12781" width="5.7109375" style="82" bestFit="1" customWidth="1"/>
    <col min="12782" max="12783" width="10" style="82" customWidth="1"/>
    <col min="12784" max="12784" width="11.85546875" style="82" customWidth="1"/>
    <col min="12785" max="12785" width="1.140625" style="82" customWidth="1"/>
    <col min="12786" max="12786" width="23.5703125" style="82" customWidth="1"/>
    <col min="12787" max="12787" width="7.85546875" style="82" customWidth="1"/>
    <col min="12788" max="12788" width="7.5703125" style="82" bestFit="1" customWidth="1"/>
    <col min="12789" max="12789" width="7.85546875" style="82" customWidth="1"/>
    <col min="12790" max="12790" width="7.28515625" style="82" customWidth="1"/>
    <col min="12791" max="12791" width="24" style="82" customWidth="1"/>
    <col min="12792" max="12794" width="6.140625" style="82" customWidth="1"/>
    <col min="12795" max="12796" width="12.42578125" style="82" customWidth="1"/>
    <col min="12797" max="12797" width="11.140625" style="82" customWidth="1"/>
    <col min="12798" max="12805" width="12.7109375" style="82" bestFit="1" customWidth="1"/>
    <col min="12806" max="12806" width="12" style="82" bestFit="1" customWidth="1"/>
    <col min="12807" max="13025" width="9.140625" style="82"/>
    <col min="13026" max="13026" width="26.85546875" style="82" customWidth="1"/>
    <col min="13027" max="13027" width="15.5703125" style="82" customWidth="1"/>
    <col min="13028" max="13028" width="11.5703125" style="82" customWidth="1"/>
    <col min="13029" max="13029" width="10.42578125" style="82" customWidth="1"/>
    <col min="13030" max="13030" width="5.85546875" style="82" customWidth="1"/>
    <col min="13031" max="13031" width="5.5703125" style="82" customWidth="1"/>
    <col min="13032" max="13032" width="5.28515625" style="82" customWidth="1"/>
    <col min="13033" max="13033" width="6" style="82" customWidth="1"/>
    <col min="13034" max="13034" width="5.140625" style="82" bestFit="1" customWidth="1"/>
    <col min="13035" max="13035" width="6" style="82" customWidth="1"/>
    <col min="13036" max="13036" width="5" style="82" customWidth="1"/>
    <col min="13037" max="13037" width="5.7109375" style="82" bestFit="1" customWidth="1"/>
    <col min="13038" max="13039" width="10" style="82" customWidth="1"/>
    <col min="13040" max="13040" width="11.85546875" style="82" customWidth="1"/>
    <col min="13041" max="13041" width="1.140625" style="82" customWidth="1"/>
    <col min="13042" max="13042" width="23.5703125" style="82" customWidth="1"/>
    <col min="13043" max="13043" width="7.85546875" style="82" customWidth="1"/>
    <col min="13044" max="13044" width="7.5703125" style="82" bestFit="1" customWidth="1"/>
    <col min="13045" max="13045" width="7.85546875" style="82" customWidth="1"/>
    <col min="13046" max="13046" width="7.28515625" style="82" customWidth="1"/>
    <col min="13047" max="13047" width="24" style="82" customWidth="1"/>
    <col min="13048" max="13050" width="6.140625" style="82" customWidth="1"/>
    <col min="13051" max="13052" width="12.42578125" style="82" customWidth="1"/>
    <col min="13053" max="13053" width="11.140625" style="82" customWidth="1"/>
    <col min="13054" max="13061" width="12.7109375" style="82" bestFit="1" customWidth="1"/>
    <col min="13062" max="13062" width="12" style="82" bestFit="1" customWidth="1"/>
    <col min="13063" max="13281" width="9.140625" style="82"/>
    <col min="13282" max="13282" width="26.85546875" style="82" customWidth="1"/>
    <col min="13283" max="13283" width="15.5703125" style="82" customWidth="1"/>
    <col min="13284" max="13284" width="11.5703125" style="82" customWidth="1"/>
    <col min="13285" max="13285" width="10.42578125" style="82" customWidth="1"/>
    <col min="13286" max="13286" width="5.85546875" style="82" customWidth="1"/>
    <col min="13287" max="13287" width="5.5703125" style="82" customWidth="1"/>
    <col min="13288" max="13288" width="5.28515625" style="82" customWidth="1"/>
    <col min="13289" max="13289" width="6" style="82" customWidth="1"/>
    <col min="13290" max="13290" width="5.140625" style="82" bestFit="1" customWidth="1"/>
    <col min="13291" max="13291" width="6" style="82" customWidth="1"/>
    <col min="13292" max="13292" width="5" style="82" customWidth="1"/>
    <col min="13293" max="13293" width="5.7109375" style="82" bestFit="1" customWidth="1"/>
    <col min="13294" max="13295" width="10" style="82" customWidth="1"/>
    <col min="13296" max="13296" width="11.85546875" style="82" customWidth="1"/>
    <col min="13297" max="13297" width="1.140625" style="82" customWidth="1"/>
    <col min="13298" max="13298" width="23.5703125" style="82" customWidth="1"/>
    <col min="13299" max="13299" width="7.85546875" style="82" customWidth="1"/>
    <col min="13300" max="13300" width="7.5703125" style="82" bestFit="1" customWidth="1"/>
    <col min="13301" max="13301" width="7.85546875" style="82" customWidth="1"/>
    <col min="13302" max="13302" width="7.28515625" style="82" customWidth="1"/>
    <col min="13303" max="13303" width="24" style="82" customWidth="1"/>
    <col min="13304" max="13306" width="6.140625" style="82" customWidth="1"/>
    <col min="13307" max="13308" width="12.42578125" style="82" customWidth="1"/>
    <col min="13309" max="13309" width="11.140625" style="82" customWidth="1"/>
    <col min="13310" max="13317" width="12.7109375" style="82" bestFit="1" customWidth="1"/>
    <col min="13318" max="13318" width="12" style="82" bestFit="1" customWidth="1"/>
    <col min="13319" max="13537" width="9.140625" style="82"/>
    <col min="13538" max="13538" width="26.85546875" style="82" customWidth="1"/>
    <col min="13539" max="13539" width="15.5703125" style="82" customWidth="1"/>
    <col min="13540" max="13540" width="11.5703125" style="82" customWidth="1"/>
    <col min="13541" max="13541" width="10.42578125" style="82" customWidth="1"/>
    <col min="13542" max="13542" width="5.85546875" style="82" customWidth="1"/>
    <col min="13543" max="13543" width="5.5703125" style="82" customWidth="1"/>
    <col min="13544" max="13544" width="5.28515625" style="82" customWidth="1"/>
    <col min="13545" max="13545" width="6" style="82" customWidth="1"/>
    <col min="13546" max="13546" width="5.140625" style="82" bestFit="1" customWidth="1"/>
    <col min="13547" max="13547" width="6" style="82" customWidth="1"/>
    <col min="13548" max="13548" width="5" style="82" customWidth="1"/>
    <col min="13549" max="13549" width="5.7109375" style="82" bestFit="1" customWidth="1"/>
    <col min="13550" max="13551" width="10" style="82" customWidth="1"/>
    <col min="13552" max="13552" width="11.85546875" style="82" customWidth="1"/>
    <col min="13553" max="13553" width="1.140625" style="82" customWidth="1"/>
    <col min="13554" max="13554" width="23.5703125" style="82" customWidth="1"/>
    <col min="13555" max="13555" width="7.85546875" style="82" customWidth="1"/>
    <col min="13556" max="13556" width="7.5703125" style="82" bestFit="1" customWidth="1"/>
    <col min="13557" max="13557" width="7.85546875" style="82" customWidth="1"/>
    <col min="13558" max="13558" width="7.28515625" style="82" customWidth="1"/>
    <col min="13559" max="13559" width="24" style="82" customWidth="1"/>
    <col min="13560" max="13562" width="6.140625" style="82" customWidth="1"/>
    <col min="13563" max="13564" width="12.42578125" style="82" customWidth="1"/>
    <col min="13565" max="13565" width="11.140625" style="82" customWidth="1"/>
    <col min="13566" max="13573" width="12.7109375" style="82" bestFit="1" customWidth="1"/>
    <col min="13574" max="13574" width="12" style="82" bestFit="1" customWidth="1"/>
    <col min="13575" max="13793" width="9.140625" style="82"/>
    <col min="13794" max="13794" width="26.85546875" style="82" customWidth="1"/>
    <col min="13795" max="13795" width="15.5703125" style="82" customWidth="1"/>
    <col min="13796" max="13796" width="11.5703125" style="82" customWidth="1"/>
    <col min="13797" max="13797" width="10.42578125" style="82" customWidth="1"/>
    <col min="13798" max="13798" width="5.85546875" style="82" customWidth="1"/>
    <col min="13799" max="13799" width="5.5703125" style="82" customWidth="1"/>
    <col min="13800" max="13800" width="5.28515625" style="82" customWidth="1"/>
    <col min="13801" max="13801" width="6" style="82" customWidth="1"/>
    <col min="13802" max="13802" width="5.140625" style="82" bestFit="1" customWidth="1"/>
    <col min="13803" max="13803" width="6" style="82" customWidth="1"/>
    <col min="13804" max="13804" width="5" style="82" customWidth="1"/>
    <col min="13805" max="13805" width="5.7109375" style="82" bestFit="1" customWidth="1"/>
    <col min="13806" max="13807" width="10" style="82" customWidth="1"/>
    <col min="13808" max="13808" width="11.85546875" style="82" customWidth="1"/>
    <col min="13809" max="13809" width="1.140625" style="82" customWidth="1"/>
    <col min="13810" max="13810" width="23.5703125" style="82" customWidth="1"/>
    <col min="13811" max="13811" width="7.85546875" style="82" customWidth="1"/>
    <col min="13812" max="13812" width="7.5703125" style="82" bestFit="1" customWidth="1"/>
    <col min="13813" max="13813" width="7.85546875" style="82" customWidth="1"/>
    <col min="13814" max="13814" width="7.28515625" style="82" customWidth="1"/>
    <col min="13815" max="13815" width="24" style="82" customWidth="1"/>
    <col min="13816" max="13818" width="6.140625" style="82" customWidth="1"/>
    <col min="13819" max="13820" width="12.42578125" style="82" customWidth="1"/>
    <col min="13821" max="13821" width="11.140625" style="82" customWidth="1"/>
    <col min="13822" max="13829" width="12.7109375" style="82" bestFit="1" customWidth="1"/>
    <col min="13830" max="13830" width="12" style="82" bestFit="1" customWidth="1"/>
    <col min="13831" max="14049" width="9.140625" style="82"/>
    <col min="14050" max="14050" width="26.85546875" style="82" customWidth="1"/>
    <col min="14051" max="14051" width="15.5703125" style="82" customWidth="1"/>
    <col min="14052" max="14052" width="11.5703125" style="82" customWidth="1"/>
    <col min="14053" max="14053" width="10.42578125" style="82" customWidth="1"/>
    <col min="14054" max="14054" width="5.85546875" style="82" customWidth="1"/>
    <col min="14055" max="14055" width="5.5703125" style="82" customWidth="1"/>
    <col min="14056" max="14056" width="5.28515625" style="82" customWidth="1"/>
    <col min="14057" max="14057" width="6" style="82" customWidth="1"/>
    <col min="14058" max="14058" width="5.140625" style="82" bestFit="1" customWidth="1"/>
    <col min="14059" max="14059" width="6" style="82" customWidth="1"/>
    <col min="14060" max="14060" width="5" style="82" customWidth="1"/>
    <col min="14061" max="14061" width="5.7109375" style="82" bestFit="1" customWidth="1"/>
    <col min="14062" max="14063" width="10" style="82" customWidth="1"/>
    <col min="14064" max="14064" width="11.85546875" style="82" customWidth="1"/>
    <col min="14065" max="14065" width="1.140625" style="82" customWidth="1"/>
    <col min="14066" max="14066" width="23.5703125" style="82" customWidth="1"/>
    <col min="14067" max="14067" width="7.85546875" style="82" customWidth="1"/>
    <col min="14068" max="14068" width="7.5703125" style="82" bestFit="1" customWidth="1"/>
    <col min="14069" max="14069" width="7.85546875" style="82" customWidth="1"/>
    <col min="14070" max="14070" width="7.28515625" style="82" customWidth="1"/>
    <col min="14071" max="14071" width="24" style="82" customWidth="1"/>
    <col min="14072" max="14074" width="6.140625" style="82" customWidth="1"/>
    <col min="14075" max="14076" width="12.42578125" style="82" customWidth="1"/>
    <col min="14077" max="14077" width="11.140625" style="82" customWidth="1"/>
    <col min="14078" max="14085" width="12.7109375" style="82" bestFit="1" customWidth="1"/>
    <col min="14086" max="14086" width="12" style="82" bestFit="1" customWidth="1"/>
    <col min="14087" max="14305" width="9.140625" style="82"/>
    <col min="14306" max="14306" width="26.85546875" style="82" customWidth="1"/>
    <col min="14307" max="14307" width="15.5703125" style="82" customWidth="1"/>
    <col min="14308" max="14308" width="11.5703125" style="82" customWidth="1"/>
    <col min="14309" max="14309" width="10.42578125" style="82" customWidth="1"/>
    <col min="14310" max="14310" width="5.85546875" style="82" customWidth="1"/>
    <col min="14311" max="14311" width="5.5703125" style="82" customWidth="1"/>
    <col min="14312" max="14312" width="5.28515625" style="82" customWidth="1"/>
    <col min="14313" max="14313" width="6" style="82" customWidth="1"/>
    <col min="14314" max="14314" width="5.140625" style="82" bestFit="1" customWidth="1"/>
    <col min="14315" max="14315" width="6" style="82" customWidth="1"/>
    <col min="14316" max="14316" width="5" style="82" customWidth="1"/>
    <col min="14317" max="14317" width="5.7109375" style="82" bestFit="1" customWidth="1"/>
    <col min="14318" max="14319" width="10" style="82" customWidth="1"/>
    <col min="14320" max="14320" width="11.85546875" style="82" customWidth="1"/>
    <col min="14321" max="14321" width="1.140625" style="82" customWidth="1"/>
    <col min="14322" max="14322" width="23.5703125" style="82" customWidth="1"/>
    <col min="14323" max="14323" width="7.85546875" style="82" customWidth="1"/>
    <col min="14324" max="14324" width="7.5703125" style="82" bestFit="1" customWidth="1"/>
    <col min="14325" max="14325" width="7.85546875" style="82" customWidth="1"/>
    <col min="14326" max="14326" width="7.28515625" style="82" customWidth="1"/>
    <col min="14327" max="14327" width="24" style="82" customWidth="1"/>
    <col min="14328" max="14330" width="6.140625" style="82" customWidth="1"/>
    <col min="14331" max="14332" width="12.42578125" style="82" customWidth="1"/>
    <col min="14333" max="14333" width="11.140625" style="82" customWidth="1"/>
    <col min="14334" max="14341" width="12.7109375" style="82" bestFit="1" customWidth="1"/>
    <col min="14342" max="14342" width="12" style="82" bestFit="1" customWidth="1"/>
    <col min="14343" max="14561" width="9.140625" style="82"/>
    <col min="14562" max="14562" width="26.85546875" style="82" customWidth="1"/>
    <col min="14563" max="14563" width="15.5703125" style="82" customWidth="1"/>
    <col min="14564" max="14564" width="11.5703125" style="82" customWidth="1"/>
    <col min="14565" max="14565" width="10.42578125" style="82" customWidth="1"/>
    <col min="14566" max="14566" width="5.85546875" style="82" customWidth="1"/>
    <col min="14567" max="14567" width="5.5703125" style="82" customWidth="1"/>
    <col min="14568" max="14568" width="5.28515625" style="82" customWidth="1"/>
    <col min="14569" max="14569" width="6" style="82" customWidth="1"/>
    <col min="14570" max="14570" width="5.140625" style="82" bestFit="1" customWidth="1"/>
    <col min="14571" max="14571" width="6" style="82" customWidth="1"/>
    <col min="14572" max="14572" width="5" style="82" customWidth="1"/>
    <col min="14573" max="14573" width="5.7109375" style="82" bestFit="1" customWidth="1"/>
    <col min="14574" max="14575" width="10" style="82" customWidth="1"/>
    <col min="14576" max="14576" width="11.85546875" style="82" customWidth="1"/>
    <col min="14577" max="14577" width="1.140625" style="82" customWidth="1"/>
    <col min="14578" max="14578" width="23.5703125" style="82" customWidth="1"/>
    <col min="14579" max="14579" width="7.85546875" style="82" customWidth="1"/>
    <col min="14580" max="14580" width="7.5703125" style="82" bestFit="1" customWidth="1"/>
    <col min="14581" max="14581" width="7.85546875" style="82" customWidth="1"/>
    <col min="14582" max="14582" width="7.28515625" style="82" customWidth="1"/>
    <col min="14583" max="14583" width="24" style="82" customWidth="1"/>
    <col min="14584" max="14586" width="6.140625" style="82" customWidth="1"/>
    <col min="14587" max="14588" width="12.42578125" style="82" customWidth="1"/>
    <col min="14589" max="14589" width="11.140625" style="82" customWidth="1"/>
    <col min="14590" max="14597" width="12.7109375" style="82" bestFit="1" customWidth="1"/>
    <col min="14598" max="14598" width="12" style="82" bestFit="1" customWidth="1"/>
    <col min="14599" max="14817" width="9.140625" style="82"/>
    <col min="14818" max="14818" width="26.85546875" style="82" customWidth="1"/>
    <col min="14819" max="14819" width="15.5703125" style="82" customWidth="1"/>
    <col min="14820" max="14820" width="11.5703125" style="82" customWidth="1"/>
    <col min="14821" max="14821" width="10.42578125" style="82" customWidth="1"/>
    <col min="14822" max="14822" width="5.85546875" style="82" customWidth="1"/>
    <col min="14823" max="14823" width="5.5703125" style="82" customWidth="1"/>
    <col min="14824" max="14824" width="5.28515625" style="82" customWidth="1"/>
    <col min="14825" max="14825" width="6" style="82" customWidth="1"/>
    <col min="14826" max="14826" width="5.140625" style="82" bestFit="1" customWidth="1"/>
    <col min="14827" max="14827" width="6" style="82" customWidth="1"/>
    <col min="14828" max="14828" width="5" style="82" customWidth="1"/>
    <col min="14829" max="14829" width="5.7109375" style="82" bestFit="1" customWidth="1"/>
    <col min="14830" max="14831" width="10" style="82" customWidth="1"/>
    <col min="14832" max="14832" width="11.85546875" style="82" customWidth="1"/>
    <col min="14833" max="14833" width="1.140625" style="82" customWidth="1"/>
    <col min="14834" max="14834" width="23.5703125" style="82" customWidth="1"/>
    <col min="14835" max="14835" width="7.85546875" style="82" customWidth="1"/>
    <col min="14836" max="14836" width="7.5703125" style="82" bestFit="1" customWidth="1"/>
    <col min="14837" max="14837" width="7.85546875" style="82" customWidth="1"/>
    <col min="14838" max="14838" width="7.28515625" style="82" customWidth="1"/>
    <col min="14839" max="14839" width="24" style="82" customWidth="1"/>
    <col min="14840" max="14842" width="6.140625" style="82" customWidth="1"/>
    <col min="14843" max="14844" width="12.42578125" style="82" customWidth="1"/>
    <col min="14845" max="14845" width="11.140625" style="82" customWidth="1"/>
    <col min="14846" max="14853" width="12.7109375" style="82" bestFit="1" customWidth="1"/>
    <col min="14854" max="14854" width="12" style="82" bestFit="1" customWidth="1"/>
    <col min="14855" max="15073" width="9.140625" style="82"/>
    <col min="15074" max="15074" width="26.85546875" style="82" customWidth="1"/>
    <col min="15075" max="15075" width="15.5703125" style="82" customWidth="1"/>
    <col min="15076" max="15076" width="11.5703125" style="82" customWidth="1"/>
    <col min="15077" max="15077" width="10.42578125" style="82" customWidth="1"/>
    <col min="15078" max="15078" width="5.85546875" style="82" customWidth="1"/>
    <col min="15079" max="15079" width="5.5703125" style="82" customWidth="1"/>
    <col min="15080" max="15080" width="5.28515625" style="82" customWidth="1"/>
    <col min="15081" max="15081" width="6" style="82" customWidth="1"/>
    <col min="15082" max="15082" width="5.140625" style="82" bestFit="1" customWidth="1"/>
    <col min="15083" max="15083" width="6" style="82" customWidth="1"/>
    <col min="15084" max="15084" width="5" style="82" customWidth="1"/>
    <col min="15085" max="15085" width="5.7109375" style="82" bestFit="1" customWidth="1"/>
    <col min="15086" max="15087" width="10" style="82" customWidth="1"/>
    <col min="15088" max="15088" width="11.85546875" style="82" customWidth="1"/>
    <col min="15089" max="15089" width="1.140625" style="82" customWidth="1"/>
    <col min="15090" max="15090" width="23.5703125" style="82" customWidth="1"/>
    <col min="15091" max="15091" width="7.85546875" style="82" customWidth="1"/>
    <col min="15092" max="15092" width="7.5703125" style="82" bestFit="1" customWidth="1"/>
    <col min="15093" max="15093" width="7.85546875" style="82" customWidth="1"/>
    <col min="15094" max="15094" width="7.28515625" style="82" customWidth="1"/>
    <col min="15095" max="15095" width="24" style="82" customWidth="1"/>
    <col min="15096" max="15098" width="6.140625" style="82" customWidth="1"/>
    <col min="15099" max="15100" width="12.42578125" style="82" customWidth="1"/>
    <col min="15101" max="15101" width="11.140625" style="82" customWidth="1"/>
    <col min="15102" max="15109" width="12.7109375" style="82" bestFit="1" customWidth="1"/>
    <col min="15110" max="15110" width="12" style="82" bestFit="1" customWidth="1"/>
    <col min="15111" max="15329" width="9.140625" style="82"/>
    <col min="15330" max="15330" width="26.85546875" style="82" customWidth="1"/>
    <col min="15331" max="15331" width="15.5703125" style="82" customWidth="1"/>
    <col min="15332" max="15332" width="11.5703125" style="82" customWidth="1"/>
    <col min="15333" max="15333" width="10.42578125" style="82" customWidth="1"/>
    <col min="15334" max="15334" width="5.85546875" style="82" customWidth="1"/>
    <col min="15335" max="15335" width="5.5703125" style="82" customWidth="1"/>
    <col min="15336" max="15336" width="5.28515625" style="82" customWidth="1"/>
    <col min="15337" max="15337" width="6" style="82" customWidth="1"/>
    <col min="15338" max="15338" width="5.140625" style="82" bestFit="1" customWidth="1"/>
    <col min="15339" max="15339" width="6" style="82" customWidth="1"/>
    <col min="15340" max="15340" width="5" style="82" customWidth="1"/>
    <col min="15341" max="15341" width="5.7109375" style="82" bestFit="1" customWidth="1"/>
    <col min="15342" max="15343" width="10" style="82" customWidth="1"/>
    <col min="15344" max="15344" width="11.85546875" style="82" customWidth="1"/>
    <col min="15345" max="15345" width="1.140625" style="82" customWidth="1"/>
    <col min="15346" max="15346" width="23.5703125" style="82" customWidth="1"/>
    <col min="15347" max="15347" width="7.85546875" style="82" customWidth="1"/>
    <col min="15348" max="15348" width="7.5703125" style="82" bestFit="1" customWidth="1"/>
    <col min="15349" max="15349" width="7.85546875" style="82" customWidth="1"/>
    <col min="15350" max="15350" width="7.28515625" style="82" customWidth="1"/>
    <col min="15351" max="15351" width="24" style="82" customWidth="1"/>
    <col min="15352" max="15354" width="6.140625" style="82" customWidth="1"/>
    <col min="15355" max="15356" width="12.42578125" style="82" customWidth="1"/>
    <col min="15357" max="15357" width="11.140625" style="82" customWidth="1"/>
    <col min="15358" max="15365" width="12.7109375" style="82" bestFit="1" customWidth="1"/>
    <col min="15366" max="15366" width="12" style="82" bestFit="1" customWidth="1"/>
    <col min="15367" max="15585" width="9.140625" style="82"/>
    <col min="15586" max="15586" width="26.85546875" style="82" customWidth="1"/>
    <col min="15587" max="15587" width="15.5703125" style="82" customWidth="1"/>
    <col min="15588" max="15588" width="11.5703125" style="82" customWidth="1"/>
    <col min="15589" max="15589" width="10.42578125" style="82" customWidth="1"/>
    <col min="15590" max="15590" width="5.85546875" style="82" customWidth="1"/>
    <col min="15591" max="15591" width="5.5703125" style="82" customWidth="1"/>
    <col min="15592" max="15592" width="5.28515625" style="82" customWidth="1"/>
    <col min="15593" max="15593" width="6" style="82" customWidth="1"/>
    <col min="15594" max="15594" width="5.140625" style="82" bestFit="1" customWidth="1"/>
    <col min="15595" max="15595" width="6" style="82" customWidth="1"/>
    <col min="15596" max="15596" width="5" style="82" customWidth="1"/>
    <col min="15597" max="15597" width="5.7109375" style="82" bestFit="1" customWidth="1"/>
    <col min="15598" max="15599" width="10" style="82" customWidth="1"/>
    <col min="15600" max="15600" width="11.85546875" style="82" customWidth="1"/>
    <col min="15601" max="15601" width="1.140625" style="82" customWidth="1"/>
    <col min="15602" max="15602" width="23.5703125" style="82" customWidth="1"/>
    <col min="15603" max="15603" width="7.85546875" style="82" customWidth="1"/>
    <col min="15604" max="15604" width="7.5703125" style="82" bestFit="1" customWidth="1"/>
    <col min="15605" max="15605" width="7.85546875" style="82" customWidth="1"/>
    <col min="15606" max="15606" width="7.28515625" style="82" customWidth="1"/>
    <col min="15607" max="15607" width="24" style="82" customWidth="1"/>
    <col min="15608" max="15610" width="6.140625" style="82" customWidth="1"/>
    <col min="15611" max="15612" width="12.42578125" style="82" customWidth="1"/>
    <col min="15613" max="15613" width="11.140625" style="82" customWidth="1"/>
    <col min="15614" max="15621" width="12.7109375" style="82" bestFit="1" customWidth="1"/>
    <col min="15622" max="15622" width="12" style="82" bestFit="1" customWidth="1"/>
    <col min="15623" max="15841" width="9.140625" style="82"/>
    <col min="15842" max="15842" width="26.85546875" style="82" customWidth="1"/>
    <col min="15843" max="15843" width="15.5703125" style="82" customWidth="1"/>
    <col min="15844" max="15844" width="11.5703125" style="82" customWidth="1"/>
    <col min="15845" max="15845" width="10.42578125" style="82" customWidth="1"/>
    <col min="15846" max="15846" width="5.85546875" style="82" customWidth="1"/>
    <col min="15847" max="15847" width="5.5703125" style="82" customWidth="1"/>
    <col min="15848" max="15848" width="5.28515625" style="82" customWidth="1"/>
    <col min="15849" max="15849" width="6" style="82" customWidth="1"/>
    <col min="15850" max="15850" width="5.140625" style="82" bestFit="1" customWidth="1"/>
    <col min="15851" max="15851" width="6" style="82" customWidth="1"/>
    <col min="15852" max="15852" width="5" style="82" customWidth="1"/>
    <col min="15853" max="15853" width="5.7109375" style="82" bestFit="1" customWidth="1"/>
    <col min="15854" max="15855" width="10" style="82" customWidth="1"/>
    <col min="15856" max="15856" width="11.85546875" style="82" customWidth="1"/>
    <col min="15857" max="15857" width="1.140625" style="82" customWidth="1"/>
    <col min="15858" max="15858" width="23.5703125" style="82" customWidth="1"/>
    <col min="15859" max="15859" width="7.85546875" style="82" customWidth="1"/>
    <col min="15860" max="15860" width="7.5703125" style="82" bestFit="1" customWidth="1"/>
    <col min="15861" max="15861" width="7.85546875" style="82" customWidth="1"/>
    <col min="15862" max="15862" width="7.28515625" style="82" customWidth="1"/>
    <col min="15863" max="15863" width="24" style="82" customWidth="1"/>
    <col min="15864" max="15866" width="6.140625" style="82" customWidth="1"/>
    <col min="15867" max="15868" width="12.42578125" style="82" customWidth="1"/>
    <col min="15869" max="15869" width="11.140625" style="82" customWidth="1"/>
    <col min="15870" max="15877" width="12.7109375" style="82" bestFit="1" customWidth="1"/>
    <col min="15878" max="15878" width="12" style="82" bestFit="1" customWidth="1"/>
    <col min="15879" max="16097" width="9.140625" style="82"/>
    <col min="16098" max="16098" width="26.85546875" style="82" customWidth="1"/>
    <col min="16099" max="16099" width="15.5703125" style="82" customWidth="1"/>
    <col min="16100" max="16100" width="11.5703125" style="82" customWidth="1"/>
    <col min="16101" max="16101" width="10.42578125" style="82" customWidth="1"/>
    <col min="16102" max="16102" width="5.85546875" style="82" customWidth="1"/>
    <col min="16103" max="16103" width="5.5703125" style="82" customWidth="1"/>
    <col min="16104" max="16104" width="5.28515625" style="82" customWidth="1"/>
    <col min="16105" max="16105" width="6" style="82" customWidth="1"/>
    <col min="16106" max="16106" width="5.140625" style="82" bestFit="1" customWidth="1"/>
    <col min="16107" max="16107" width="6" style="82" customWidth="1"/>
    <col min="16108" max="16108" width="5" style="82" customWidth="1"/>
    <col min="16109" max="16109" width="5.7109375" style="82" bestFit="1" customWidth="1"/>
    <col min="16110" max="16111" width="10" style="82" customWidth="1"/>
    <col min="16112" max="16112" width="11.85546875" style="82" customWidth="1"/>
    <col min="16113" max="16113" width="1.140625" style="82" customWidth="1"/>
    <col min="16114" max="16114" width="23.5703125" style="82" customWidth="1"/>
    <col min="16115" max="16115" width="7.85546875" style="82" customWidth="1"/>
    <col min="16116" max="16116" width="7.5703125" style="82" bestFit="1" customWidth="1"/>
    <col min="16117" max="16117" width="7.85546875" style="82" customWidth="1"/>
    <col min="16118" max="16118" width="7.28515625" style="82" customWidth="1"/>
    <col min="16119" max="16119" width="24" style="82" customWidth="1"/>
    <col min="16120" max="16122" width="6.140625" style="82" customWidth="1"/>
    <col min="16123" max="16124" width="12.42578125" style="82" customWidth="1"/>
    <col min="16125" max="16125" width="11.140625" style="82" customWidth="1"/>
    <col min="16126" max="16133" width="12.7109375" style="82" bestFit="1" customWidth="1"/>
    <col min="16134" max="16134" width="12" style="82" bestFit="1" customWidth="1"/>
    <col min="16135" max="16384" width="9.140625" style="82"/>
  </cols>
  <sheetData>
    <row r="1" spans="1:12" ht="15.75">
      <c r="A1" s="480" t="s">
        <v>188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3" spans="1:12" ht="39.75" customHeight="1">
      <c r="A3" s="481" t="s">
        <v>398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2" ht="78" customHeight="1">
      <c r="A4" s="471" t="s">
        <v>36</v>
      </c>
      <c r="B4" s="471" t="s">
        <v>391</v>
      </c>
      <c r="C4" s="476" t="s">
        <v>392</v>
      </c>
      <c r="D4" s="477"/>
      <c r="E4" s="476" t="s">
        <v>389</v>
      </c>
      <c r="F4" s="477"/>
      <c r="G4" s="476" t="s">
        <v>393</v>
      </c>
      <c r="H4" s="477"/>
      <c r="I4" s="476" t="s">
        <v>390</v>
      </c>
      <c r="J4" s="477"/>
      <c r="K4" s="476" t="s">
        <v>394</v>
      </c>
      <c r="L4" s="477"/>
    </row>
    <row r="5" spans="1:12" ht="15" customHeight="1">
      <c r="A5" s="472"/>
      <c r="B5" s="472"/>
      <c r="C5" s="281" t="s">
        <v>189</v>
      </c>
      <c r="D5" s="281" t="s">
        <v>55</v>
      </c>
      <c r="E5" s="281" t="s">
        <v>189</v>
      </c>
      <c r="F5" s="281" t="s">
        <v>55</v>
      </c>
      <c r="G5" s="281" t="s">
        <v>189</v>
      </c>
      <c r="H5" s="281" t="s">
        <v>55</v>
      </c>
      <c r="I5" s="281" t="s">
        <v>189</v>
      </c>
      <c r="J5" s="281" t="s">
        <v>55</v>
      </c>
      <c r="K5" s="281" t="s">
        <v>189</v>
      </c>
      <c r="L5" s="281" t="s">
        <v>55</v>
      </c>
    </row>
    <row r="6" spans="1:12" ht="15" customHeight="1">
      <c r="A6" s="296" t="s">
        <v>36</v>
      </c>
      <c r="B6" s="296" t="s">
        <v>42</v>
      </c>
      <c r="C6" s="296" t="s">
        <v>189</v>
      </c>
      <c r="D6" s="296" t="s">
        <v>395</v>
      </c>
      <c r="E6" s="296" t="s">
        <v>389</v>
      </c>
      <c r="F6" s="296" t="s">
        <v>396</v>
      </c>
      <c r="G6" s="296" t="s">
        <v>189</v>
      </c>
      <c r="H6" s="296" t="s">
        <v>372</v>
      </c>
      <c r="I6" s="296" t="s">
        <v>390</v>
      </c>
      <c r="J6" s="296" t="s">
        <v>397</v>
      </c>
      <c r="K6" s="296" t="s">
        <v>189</v>
      </c>
      <c r="L6" s="296" t="s">
        <v>373</v>
      </c>
    </row>
    <row r="7" spans="1:12" ht="15" customHeight="1">
      <c r="A7" s="280" t="s">
        <v>24</v>
      </c>
      <c r="B7" s="276">
        <v>67</v>
      </c>
      <c r="C7" s="275">
        <v>68</v>
      </c>
      <c r="D7" s="270">
        <v>1</v>
      </c>
      <c r="E7" s="277">
        <v>61</v>
      </c>
      <c r="F7" s="278">
        <v>0.8970588235294118</v>
      </c>
      <c r="G7" s="275">
        <v>67</v>
      </c>
      <c r="H7" s="270">
        <v>1</v>
      </c>
      <c r="I7" s="277">
        <v>54</v>
      </c>
      <c r="J7" s="279">
        <v>0.80597014925373134</v>
      </c>
      <c r="K7" s="274">
        <v>67</v>
      </c>
      <c r="L7" s="270">
        <v>1</v>
      </c>
    </row>
    <row r="8" spans="1:12" ht="15" customHeight="1">
      <c r="A8" s="280" t="s">
        <v>34</v>
      </c>
      <c r="B8" s="276">
        <v>51</v>
      </c>
      <c r="C8" s="275">
        <v>51</v>
      </c>
      <c r="D8" s="270">
        <v>1</v>
      </c>
      <c r="E8" s="277">
        <v>32</v>
      </c>
      <c r="F8" s="278">
        <v>0.62745098039215685</v>
      </c>
      <c r="G8" s="275">
        <v>51</v>
      </c>
      <c r="H8" s="270">
        <v>1</v>
      </c>
      <c r="I8" s="277">
        <v>41</v>
      </c>
      <c r="J8" s="279">
        <v>0.80392156862745101</v>
      </c>
      <c r="K8" s="274">
        <v>51</v>
      </c>
      <c r="L8" s="270">
        <v>1</v>
      </c>
    </row>
    <row r="9" spans="1:12" ht="15" customHeight="1">
      <c r="A9" s="280" t="s">
        <v>26</v>
      </c>
      <c r="B9" s="276">
        <v>51</v>
      </c>
      <c r="C9" s="275">
        <v>50</v>
      </c>
      <c r="D9" s="270">
        <v>0.96153846153846156</v>
      </c>
      <c r="E9" s="277">
        <v>34</v>
      </c>
      <c r="F9" s="278">
        <v>0.68</v>
      </c>
      <c r="G9" s="275">
        <v>50</v>
      </c>
      <c r="H9" s="270">
        <v>0.98039215686274506</v>
      </c>
      <c r="I9" s="277">
        <v>30</v>
      </c>
      <c r="J9" s="279">
        <v>0.6</v>
      </c>
      <c r="K9" s="274">
        <v>49</v>
      </c>
      <c r="L9" s="270">
        <v>0.96078431372549022</v>
      </c>
    </row>
    <row r="10" spans="1:12" ht="15" customHeight="1">
      <c r="A10" s="280" t="s">
        <v>32</v>
      </c>
      <c r="B10" s="276">
        <v>26</v>
      </c>
      <c r="C10" s="275">
        <v>26</v>
      </c>
      <c r="D10" s="270">
        <v>1</v>
      </c>
      <c r="E10" s="277">
        <v>16</v>
      </c>
      <c r="F10" s="278">
        <v>0.61538461538461542</v>
      </c>
      <c r="G10" s="275">
        <v>26</v>
      </c>
      <c r="H10" s="270">
        <v>1</v>
      </c>
      <c r="I10" s="277">
        <v>13</v>
      </c>
      <c r="J10" s="279">
        <v>0.5</v>
      </c>
      <c r="K10" s="274">
        <v>26</v>
      </c>
      <c r="L10" s="270">
        <v>1</v>
      </c>
    </row>
    <row r="11" spans="1:12" ht="15" customHeight="1">
      <c r="A11" s="280" t="s">
        <v>25</v>
      </c>
      <c r="B11" s="276">
        <v>77</v>
      </c>
      <c r="C11" s="275">
        <v>78</v>
      </c>
      <c r="D11" s="270">
        <v>1</v>
      </c>
      <c r="E11" s="277">
        <v>60</v>
      </c>
      <c r="F11" s="278">
        <v>0.76923076923076927</v>
      </c>
      <c r="G11" s="275">
        <v>77</v>
      </c>
      <c r="H11" s="270">
        <v>1</v>
      </c>
      <c r="I11" s="277">
        <v>40</v>
      </c>
      <c r="J11" s="279">
        <v>0.51948051948051943</v>
      </c>
      <c r="K11" s="274">
        <v>77</v>
      </c>
      <c r="L11" s="270">
        <v>1</v>
      </c>
    </row>
    <row r="12" spans="1:12" ht="15" customHeight="1">
      <c r="A12" s="280" t="s">
        <v>375</v>
      </c>
      <c r="B12" s="276">
        <v>38</v>
      </c>
      <c r="C12" s="275">
        <v>37</v>
      </c>
      <c r="D12" s="270">
        <v>0.97368421052631582</v>
      </c>
      <c r="E12" s="277">
        <v>18</v>
      </c>
      <c r="F12" s="278">
        <v>0.48648648648648651</v>
      </c>
      <c r="G12" s="275">
        <v>36</v>
      </c>
      <c r="H12" s="270">
        <v>0.94736842105263153</v>
      </c>
      <c r="I12" s="277">
        <v>18</v>
      </c>
      <c r="J12" s="279">
        <v>0.5</v>
      </c>
      <c r="K12" s="274">
        <v>35</v>
      </c>
      <c r="L12" s="270">
        <v>0.92105263157894735</v>
      </c>
    </row>
    <row r="13" spans="1:12" ht="15" customHeight="1">
      <c r="A13" s="280" t="s">
        <v>503</v>
      </c>
      <c r="B13" s="276">
        <v>107</v>
      </c>
      <c r="C13" s="275">
        <v>97</v>
      </c>
      <c r="D13" s="270">
        <v>0.90654205607476634</v>
      </c>
      <c r="E13" s="277">
        <v>37</v>
      </c>
      <c r="F13" s="278">
        <v>0.38144329896907214</v>
      </c>
      <c r="G13" s="275">
        <v>106</v>
      </c>
      <c r="H13" s="270">
        <v>0.99065420560747663</v>
      </c>
      <c r="I13" s="277">
        <v>52</v>
      </c>
      <c r="J13" s="279">
        <v>0.49056603773584906</v>
      </c>
      <c r="K13" s="274">
        <v>97</v>
      </c>
      <c r="L13" s="270">
        <v>0.90654205607476634</v>
      </c>
    </row>
    <row r="14" spans="1:12" ht="15" customHeight="1">
      <c r="A14" s="280" t="s">
        <v>29</v>
      </c>
      <c r="B14" s="276">
        <v>7</v>
      </c>
      <c r="C14" s="275">
        <v>7</v>
      </c>
      <c r="D14" s="270">
        <v>1</v>
      </c>
      <c r="E14" s="277">
        <v>3</v>
      </c>
      <c r="F14" s="278">
        <v>0.42857142857142855</v>
      </c>
      <c r="G14" s="275">
        <v>7</v>
      </c>
      <c r="H14" s="270">
        <v>1</v>
      </c>
      <c r="I14" s="277">
        <v>3</v>
      </c>
      <c r="J14" s="279">
        <v>0.42857142857142855</v>
      </c>
      <c r="K14" s="274">
        <v>7</v>
      </c>
      <c r="L14" s="270">
        <v>1</v>
      </c>
    </row>
    <row r="15" spans="1:12" ht="15" customHeight="1">
      <c r="A15" s="280" t="s">
        <v>35</v>
      </c>
      <c r="B15" s="276">
        <v>43</v>
      </c>
      <c r="C15" s="275">
        <v>40</v>
      </c>
      <c r="D15" s="270">
        <v>0.93023255813953487</v>
      </c>
      <c r="E15" s="277">
        <v>16</v>
      </c>
      <c r="F15" s="278">
        <v>0.4</v>
      </c>
      <c r="G15" s="275">
        <v>40</v>
      </c>
      <c r="H15" s="270">
        <v>0.93023255813953487</v>
      </c>
      <c r="I15" s="277">
        <v>18</v>
      </c>
      <c r="J15" s="279">
        <v>0.45</v>
      </c>
      <c r="K15" s="274">
        <v>37</v>
      </c>
      <c r="L15" s="270">
        <v>0.86046511627906974</v>
      </c>
    </row>
    <row r="16" spans="1:12" ht="15" customHeight="1">
      <c r="A16" s="280" t="s">
        <v>504</v>
      </c>
      <c r="B16" s="276">
        <v>77</v>
      </c>
      <c r="C16" s="275">
        <v>75</v>
      </c>
      <c r="D16" s="270">
        <v>0.97402597402597402</v>
      </c>
      <c r="E16" s="277">
        <v>32</v>
      </c>
      <c r="F16" s="278">
        <v>0.42666666666666669</v>
      </c>
      <c r="G16" s="275">
        <v>77</v>
      </c>
      <c r="H16" s="270">
        <v>1</v>
      </c>
      <c r="I16" s="277">
        <v>35</v>
      </c>
      <c r="J16" s="279">
        <v>0.45454545454545453</v>
      </c>
      <c r="K16" s="274">
        <v>75</v>
      </c>
      <c r="L16" s="270">
        <v>0.97402597402597402</v>
      </c>
    </row>
    <row r="17" spans="1:12" ht="15" customHeight="1">
      <c r="A17" s="280" t="s">
        <v>31</v>
      </c>
      <c r="B17" s="276">
        <v>49</v>
      </c>
      <c r="C17" s="275">
        <v>46</v>
      </c>
      <c r="D17" s="270">
        <v>0.93877551020408168</v>
      </c>
      <c r="E17" s="277">
        <v>20</v>
      </c>
      <c r="F17" s="278">
        <v>0.43478260869565216</v>
      </c>
      <c r="G17" s="275">
        <v>49</v>
      </c>
      <c r="H17" s="270">
        <v>1</v>
      </c>
      <c r="I17" s="277">
        <v>26</v>
      </c>
      <c r="J17" s="279">
        <v>0.53061224489795922</v>
      </c>
      <c r="K17" s="274">
        <v>46</v>
      </c>
      <c r="L17" s="270">
        <v>0.93877551020408168</v>
      </c>
    </row>
    <row r="18" spans="1:12" ht="15" customHeight="1">
      <c r="A18" s="280" t="s">
        <v>30</v>
      </c>
      <c r="B18" s="276">
        <v>37</v>
      </c>
      <c r="C18" s="275">
        <v>36</v>
      </c>
      <c r="D18" s="270">
        <v>0.97297297297297303</v>
      </c>
      <c r="E18" s="277">
        <v>11</v>
      </c>
      <c r="F18" s="278">
        <v>0.30555555555555558</v>
      </c>
      <c r="G18" s="275">
        <v>36</v>
      </c>
      <c r="H18" s="270">
        <v>0.97297297297297303</v>
      </c>
      <c r="I18" s="277">
        <v>15</v>
      </c>
      <c r="J18" s="279">
        <v>0.41666666666666669</v>
      </c>
      <c r="K18" s="274">
        <v>35</v>
      </c>
      <c r="L18" s="270">
        <v>0.94594594594594594</v>
      </c>
    </row>
    <row r="19" spans="1:12" ht="15" customHeight="1">
      <c r="A19" s="280" t="s">
        <v>37</v>
      </c>
      <c r="B19" s="276">
        <v>98</v>
      </c>
      <c r="C19" s="275">
        <v>94</v>
      </c>
      <c r="D19" s="270">
        <v>0.95918367346938771</v>
      </c>
      <c r="E19" s="277">
        <v>47</v>
      </c>
      <c r="F19" s="278">
        <v>0.5</v>
      </c>
      <c r="G19" s="275">
        <v>96</v>
      </c>
      <c r="H19" s="270">
        <v>0.97959183673469385</v>
      </c>
      <c r="I19" s="277">
        <v>30</v>
      </c>
      <c r="J19" s="279">
        <v>0.3125</v>
      </c>
      <c r="K19" s="274">
        <v>93</v>
      </c>
      <c r="L19" s="270">
        <v>0.94897959183673475</v>
      </c>
    </row>
    <row r="20" spans="1:12" ht="15" customHeight="1">
      <c r="A20" s="280" t="s">
        <v>27</v>
      </c>
      <c r="B20" s="276">
        <v>25</v>
      </c>
      <c r="C20" s="275">
        <v>23</v>
      </c>
      <c r="D20" s="270">
        <v>0.92</v>
      </c>
      <c r="E20" s="277">
        <v>7</v>
      </c>
      <c r="F20" s="278">
        <v>0.30434782608695654</v>
      </c>
      <c r="G20" s="275">
        <v>25</v>
      </c>
      <c r="H20" s="270">
        <v>1</v>
      </c>
      <c r="I20" s="277">
        <v>11</v>
      </c>
      <c r="J20" s="279">
        <v>0.44</v>
      </c>
      <c r="K20" s="274">
        <v>23</v>
      </c>
      <c r="L20" s="270">
        <v>0.92</v>
      </c>
    </row>
    <row r="21" spans="1:12" ht="15" customHeight="1">
      <c r="A21" s="280" t="s">
        <v>33</v>
      </c>
      <c r="B21" s="276">
        <v>65</v>
      </c>
      <c r="C21" s="275">
        <v>60</v>
      </c>
      <c r="D21" s="270">
        <v>0.92307692307692313</v>
      </c>
      <c r="E21" s="277">
        <v>17</v>
      </c>
      <c r="F21" s="278">
        <v>0.28333333333333333</v>
      </c>
      <c r="G21" s="275">
        <v>63</v>
      </c>
      <c r="H21" s="270">
        <v>0.96923076923076923</v>
      </c>
      <c r="I21" s="277">
        <v>25</v>
      </c>
      <c r="J21" s="279">
        <v>0.3968253968253968</v>
      </c>
      <c r="K21" s="274">
        <v>58</v>
      </c>
      <c r="L21" s="270">
        <v>0.89230769230769236</v>
      </c>
    </row>
    <row r="22" spans="1:12" ht="15" customHeight="1">
      <c r="A22" s="280" t="s">
        <v>28</v>
      </c>
      <c r="B22" s="276">
        <v>11</v>
      </c>
      <c r="C22" s="275">
        <v>11</v>
      </c>
      <c r="D22" s="270">
        <v>1</v>
      </c>
      <c r="E22" s="277">
        <v>2</v>
      </c>
      <c r="F22" s="278">
        <v>0.18181818181818182</v>
      </c>
      <c r="G22" s="275">
        <v>11</v>
      </c>
      <c r="H22" s="270">
        <v>1</v>
      </c>
      <c r="I22" s="277">
        <v>2</v>
      </c>
      <c r="J22" s="279">
        <v>0.18181818181818182</v>
      </c>
      <c r="K22" s="274">
        <v>11</v>
      </c>
      <c r="L22" s="270">
        <v>1</v>
      </c>
    </row>
    <row r="23" spans="1:12" ht="15" customHeight="1">
      <c r="A23" s="280" t="s">
        <v>374</v>
      </c>
      <c r="B23" s="276">
        <v>34</v>
      </c>
      <c r="C23" s="275">
        <v>29</v>
      </c>
      <c r="D23" s="270">
        <v>0.8529411764705882</v>
      </c>
      <c r="E23" s="277">
        <v>6</v>
      </c>
      <c r="F23" s="278">
        <v>0.20689655172413793</v>
      </c>
      <c r="G23" s="275">
        <v>30</v>
      </c>
      <c r="H23" s="270">
        <v>0.88235294117647056</v>
      </c>
      <c r="I23" s="277">
        <v>6</v>
      </c>
      <c r="J23" s="279">
        <v>0.2</v>
      </c>
      <c r="K23" s="274">
        <v>26</v>
      </c>
      <c r="L23" s="270">
        <v>0.76470588235294112</v>
      </c>
    </row>
    <row r="24" spans="1:12" ht="15" customHeight="1">
      <c r="A24" s="280" t="s">
        <v>371</v>
      </c>
      <c r="B24" s="276">
        <v>12</v>
      </c>
      <c r="C24" s="275">
        <v>1</v>
      </c>
      <c r="D24" s="270">
        <v>8.3333333333333329E-2</v>
      </c>
      <c r="E24" s="277">
        <v>0</v>
      </c>
      <c r="F24" s="278">
        <v>0</v>
      </c>
      <c r="G24" s="275">
        <v>10</v>
      </c>
      <c r="H24" s="270">
        <v>0.83333333333333337</v>
      </c>
      <c r="I24" s="277">
        <v>2</v>
      </c>
      <c r="J24" s="279">
        <v>0.2</v>
      </c>
      <c r="K24" s="274">
        <v>1</v>
      </c>
      <c r="L24" s="270">
        <v>8.3333333333333329E-2</v>
      </c>
    </row>
    <row r="25" spans="1:12" ht="15">
      <c r="A25" s="280" t="s">
        <v>138</v>
      </c>
      <c r="B25" s="276">
        <v>62</v>
      </c>
      <c r="C25" s="275">
        <v>62</v>
      </c>
      <c r="D25" s="270">
        <v>1</v>
      </c>
      <c r="E25" s="277">
        <v>38</v>
      </c>
      <c r="F25" s="278">
        <v>0.61290322580645162</v>
      </c>
      <c r="G25" s="275">
        <v>62</v>
      </c>
      <c r="H25" s="270">
        <v>1</v>
      </c>
      <c r="I25" s="277">
        <v>37</v>
      </c>
      <c r="J25" s="279">
        <v>0.59677419354838712</v>
      </c>
      <c r="K25" s="274">
        <v>61</v>
      </c>
      <c r="L25" s="270">
        <v>0.9838709677419355</v>
      </c>
    </row>
    <row r="26" spans="1:12" ht="15">
      <c r="A26" s="280" t="s">
        <v>136</v>
      </c>
      <c r="B26" s="276">
        <v>76</v>
      </c>
      <c r="C26" s="275">
        <v>75</v>
      </c>
      <c r="D26" s="270">
        <v>0.98684210526315785</v>
      </c>
      <c r="E26" s="277">
        <v>37</v>
      </c>
      <c r="F26" s="278">
        <v>0.49333333333333335</v>
      </c>
      <c r="G26" s="275">
        <v>76</v>
      </c>
      <c r="H26" s="270">
        <v>1</v>
      </c>
      <c r="I26" s="277">
        <v>47</v>
      </c>
      <c r="J26" s="279">
        <v>0.61842105263157898</v>
      </c>
      <c r="K26" s="274">
        <v>75</v>
      </c>
      <c r="L26" s="270">
        <v>0.98684210526315785</v>
      </c>
    </row>
    <row r="27" spans="1:12" ht="15">
      <c r="A27" s="280" t="s">
        <v>129</v>
      </c>
      <c r="B27" s="276">
        <v>38</v>
      </c>
      <c r="C27" s="275">
        <v>37</v>
      </c>
      <c r="D27" s="270">
        <v>0.97368421052631582</v>
      </c>
      <c r="E27" s="277">
        <v>20</v>
      </c>
      <c r="F27" s="278">
        <v>0.54054054054054057</v>
      </c>
      <c r="G27" s="275">
        <v>38</v>
      </c>
      <c r="H27" s="270">
        <v>1</v>
      </c>
      <c r="I27" s="277">
        <v>19</v>
      </c>
      <c r="J27" s="279">
        <v>0.5</v>
      </c>
      <c r="K27" s="274">
        <v>37</v>
      </c>
      <c r="L27" s="270">
        <v>0.97368421052631582</v>
      </c>
    </row>
    <row r="28" spans="1:12" ht="15">
      <c r="A28" s="280" t="s">
        <v>128</v>
      </c>
      <c r="B28" s="276">
        <v>110</v>
      </c>
      <c r="C28" s="275">
        <v>107</v>
      </c>
      <c r="D28" s="270">
        <v>0.97272727272727277</v>
      </c>
      <c r="E28" s="277">
        <v>47</v>
      </c>
      <c r="F28" s="278">
        <v>0.43925233644859812</v>
      </c>
      <c r="G28" s="275">
        <v>106</v>
      </c>
      <c r="H28" s="270">
        <v>0.96363636363636362</v>
      </c>
      <c r="I28" s="277">
        <v>41</v>
      </c>
      <c r="J28" s="279">
        <v>0.3867924528301887</v>
      </c>
      <c r="K28" s="274">
        <v>103</v>
      </c>
      <c r="L28" s="270">
        <v>0.9363636363636364</v>
      </c>
    </row>
    <row r="29" spans="1:12" ht="15">
      <c r="A29" s="280" t="s">
        <v>133</v>
      </c>
      <c r="B29" s="276">
        <v>22</v>
      </c>
      <c r="C29" s="275">
        <v>22</v>
      </c>
      <c r="D29" s="270">
        <v>1</v>
      </c>
      <c r="E29" s="277">
        <v>17</v>
      </c>
      <c r="F29" s="278">
        <v>0.77272727272727271</v>
      </c>
      <c r="G29" s="275">
        <v>22</v>
      </c>
      <c r="H29" s="270">
        <v>1</v>
      </c>
      <c r="I29" s="277">
        <v>5</v>
      </c>
      <c r="J29" s="279">
        <v>0.22727272727272727</v>
      </c>
      <c r="K29" s="274">
        <v>22</v>
      </c>
      <c r="L29" s="270">
        <v>1</v>
      </c>
    </row>
    <row r="30" spans="1:12" ht="15">
      <c r="A30" s="280" t="s">
        <v>135</v>
      </c>
      <c r="B30" s="276">
        <v>30</v>
      </c>
      <c r="C30" s="275">
        <v>28</v>
      </c>
      <c r="D30" s="270">
        <v>0.93333333333333335</v>
      </c>
      <c r="E30" s="277">
        <v>5</v>
      </c>
      <c r="F30" s="278">
        <v>0.17857142857142858</v>
      </c>
      <c r="G30" s="275">
        <v>30</v>
      </c>
      <c r="H30" s="270">
        <v>1</v>
      </c>
      <c r="I30" s="277">
        <v>20</v>
      </c>
      <c r="J30" s="279">
        <v>0.66666666666666663</v>
      </c>
      <c r="K30" s="274">
        <v>27</v>
      </c>
      <c r="L30" s="270">
        <v>0.9</v>
      </c>
    </row>
    <row r="31" spans="1:12" ht="15">
      <c r="A31" s="280" t="s">
        <v>502</v>
      </c>
      <c r="B31" s="276">
        <v>14</v>
      </c>
      <c r="C31" s="275">
        <v>11</v>
      </c>
      <c r="D31" s="270">
        <v>0.7857142857142857</v>
      </c>
      <c r="E31" s="277">
        <v>2</v>
      </c>
      <c r="F31" s="278">
        <v>0.18181818181818182</v>
      </c>
      <c r="G31" s="275">
        <v>14</v>
      </c>
      <c r="H31" s="270">
        <v>1</v>
      </c>
      <c r="I31" s="277">
        <v>6</v>
      </c>
      <c r="J31" s="278">
        <v>0.42857142857142855</v>
      </c>
      <c r="K31" s="274">
        <v>11</v>
      </c>
      <c r="L31" s="270">
        <v>0.7857142857142857</v>
      </c>
    </row>
    <row r="32" spans="1:12" ht="15">
      <c r="A32" s="280" t="s">
        <v>130</v>
      </c>
      <c r="B32" s="276">
        <v>46</v>
      </c>
      <c r="C32" s="275">
        <v>45</v>
      </c>
      <c r="D32" s="270">
        <v>0.97826086956521741</v>
      </c>
      <c r="E32" s="277">
        <v>8</v>
      </c>
      <c r="F32" s="278">
        <v>0.17777777777777778</v>
      </c>
      <c r="G32" s="275">
        <v>46</v>
      </c>
      <c r="H32" s="270">
        <v>1</v>
      </c>
      <c r="I32" s="277">
        <v>31</v>
      </c>
      <c r="J32" s="279">
        <v>0.67391304347826086</v>
      </c>
      <c r="K32" s="274">
        <v>45</v>
      </c>
      <c r="L32" s="270">
        <v>0.97826086956521741</v>
      </c>
    </row>
    <row r="33" spans="1:12" ht="15">
      <c r="A33" s="280" t="s">
        <v>144</v>
      </c>
      <c r="B33" s="276">
        <v>13</v>
      </c>
      <c r="C33" s="275">
        <v>12</v>
      </c>
      <c r="D33" s="270">
        <v>0.92307692307692313</v>
      </c>
      <c r="E33" s="277">
        <v>4</v>
      </c>
      <c r="F33" s="278">
        <v>0.33333333333333331</v>
      </c>
      <c r="G33" s="275">
        <v>13</v>
      </c>
      <c r="H33" s="270">
        <v>1</v>
      </c>
      <c r="I33" s="277">
        <v>3</v>
      </c>
      <c r="J33" s="279">
        <v>0.23076923076923078</v>
      </c>
      <c r="K33" s="274">
        <v>12</v>
      </c>
      <c r="L33" s="270">
        <v>0.92307692307692313</v>
      </c>
    </row>
    <row r="34" spans="1:12" ht="15">
      <c r="A34" s="280" t="s">
        <v>139</v>
      </c>
      <c r="B34" s="276">
        <v>18</v>
      </c>
      <c r="C34" s="275">
        <v>18</v>
      </c>
      <c r="D34" s="270">
        <v>1</v>
      </c>
      <c r="E34" s="277">
        <v>7</v>
      </c>
      <c r="F34" s="278">
        <v>0.3888888888888889</v>
      </c>
      <c r="G34" s="275">
        <v>18</v>
      </c>
      <c r="H34" s="270">
        <v>1</v>
      </c>
      <c r="I34" s="277">
        <v>4</v>
      </c>
      <c r="J34" s="279">
        <v>0.22222222222222221</v>
      </c>
      <c r="K34" s="274">
        <v>18</v>
      </c>
      <c r="L34" s="270">
        <v>1</v>
      </c>
    </row>
    <row r="35" spans="1:12" ht="15">
      <c r="A35" s="280" t="s">
        <v>137</v>
      </c>
      <c r="B35" s="276">
        <v>21</v>
      </c>
      <c r="C35" s="275">
        <v>19</v>
      </c>
      <c r="D35" s="270">
        <v>0.90476190476190477</v>
      </c>
      <c r="E35" s="277">
        <v>7</v>
      </c>
      <c r="F35" s="278">
        <v>0.36842105263157893</v>
      </c>
      <c r="G35" s="275">
        <v>21</v>
      </c>
      <c r="H35" s="270">
        <v>1</v>
      </c>
      <c r="I35" s="277">
        <v>6</v>
      </c>
      <c r="J35" s="279">
        <v>0.2857142857142857</v>
      </c>
      <c r="K35" s="274">
        <v>19</v>
      </c>
      <c r="L35" s="270">
        <v>0.90476190476190477</v>
      </c>
    </row>
    <row r="36" spans="1:12" ht="15">
      <c r="A36" s="280" t="s">
        <v>143</v>
      </c>
      <c r="B36" s="276">
        <v>33</v>
      </c>
      <c r="C36" s="275">
        <v>30</v>
      </c>
      <c r="D36" s="270">
        <v>0.90909090909090906</v>
      </c>
      <c r="E36" s="277">
        <v>4</v>
      </c>
      <c r="F36" s="278">
        <v>0.13333333333333333</v>
      </c>
      <c r="G36" s="275">
        <v>33</v>
      </c>
      <c r="H36" s="270">
        <v>1</v>
      </c>
      <c r="I36" s="277">
        <v>5</v>
      </c>
      <c r="J36" s="279">
        <v>0.15151515151515152</v>
      </c>
      <c r="K36" s="274">
        <v>30</v>
      </c>
      <c r="L36" s="270">
        <v>0.90909090909090906</v>
      </c>
    </row>
    <row r="37" spans="1:12" ht="15">
      <c r="A37" s="280" t="s">
        <v>132</v>
      </c>
      <c r="B37" s="276">
        <v>32</v>
      </c>
      <c r="C37" s="275">
        <v>31</v>
      </c>
      <c r="D37" s="270">
        <v>0.96875</v>
      </c>
      <c r="E37" s="277">
        <v>19</v>
      </c>
      <c r="F37" s="278">
        <v>0.61290322580645162</v>
      </c>
      <c r="G37" s="275">
        <v>32</v>
      </c>
      <c r="H37" s="270">
        <v>1</v>
      </c>
      <c r="I37" s="277">
        <v>4</v>
      </c>
      <c r="J37" s="279">
        <v>0.125</v>
      </c>
      <c r="K37" s="274">
        <v>31</v>
      </c>
      <c r="L37" s="270">
        <v>0.96875</v>
      </c>
    </row>
    <row r="38" spans="1:12" ht="15">
      <c r="A38" s="280" t="s">
        <v>127</v>
      </c>
      <c r="B38" s="276">
        <v>13</v>
      </c>
      <c r="C38" s="275">
        <v>13</v>
      </c>
      <c r="D38" s="270">
        <v>1</v>
      </c>
      <c r="E38" s="277">
        <v>5</v>
      </c>
      <c r="F38" s="278">
        <v>0.38461538461538464</v>
      </c>
      <c r="G38" s="275">
        <v>13</v>
      </c>
      <c r="H38" s="270">
        <v>1</v>
      </c>
      <c r="I38" s="277">
        <v>2</v>
      </c>
      <c r="J38" s="279">
        <v>0.15384615384615385</v>
      </c>
      <c r="K38" s="274">
        <v>13</v>
      </c>
      <c r="L38" s="270">
        <v>1</v>
      </c>
    </row>
    <row r="39" spans="1:12" ht="15">
      <c r="A39" s="280" t="s">
        <v>134</v>
      </c>
      <c r="B39" s="276">
        <v>19</v>
      </c>
      <c r="C39" s="275">
        <v>18</v>
      </c>
      <c r="D39" s="270">
        <v>0.94736842105263153</v>
      </c>
      <c r="E39" s="277">
        <v>1</v>
      </c>
      <c r="F39" s="278">
        <v>5.5555555555555552E-2</v>
      </c>
      <c r="G39" s="275">
        <v>19</v>
      </c>
      <c r="H39" s="270">
        <v>1</v>
      </c>
      <c r="I39" s="277">
        <v>3</v>
      </c>
      <c r="J39" s="279">
        <v>0.15789473684210525</v>
      </c>
      <c r="K39" s="274">
        <v>18</v>
      </c>
      <c r="L39" s="270">
        <v>0.94736842105263153</v>
      </c>
    </row>
    <row r="40" spans="1:12" ht="15">
      <c r="A40" s="280" t="s">
        <v>141</v>
      </c>
      <c r="B40" s="276">
        <v>8</v>
      </c>
      <c r="C40" s="275">
        <v>8</v>
      </c>
      <c r="D40" s="270">
        <v>1</v>
      </c>
      <c r="E40" s="277">
        <v>2</v>
      </c>
      <c r="F40" s="278">
        <v>0.25</v>
      </c>
      <c r="G40" s="275">
        <v>8</v>
      </c>
      <c r="H40" s="270">
        <v>1</v>
      </c>
      <c r="I40" s="277">
        <v>0</v>
      </c>
      <c r="J40" s="279">
        <v>0</v>
      </c>
      <c r="K40" s="274">
        <v>8</v>
      </c>
      <c r="L40" s="270">
        <v>1</v>
      </c>
    </row>
    <row r="41" spans="1:12" ht="15">
      <c r="A41" s="280" t="s">
        <v>401</v>
      </c>
      <c r="B41" s="276">
        <v>2</v>
      </c>
      <c r="C41" s="275">
        <v>2</v>
      </c>
      <c r="D41" s="270">
        <v>1</v>
      </c>
      <c r="E41" s="277">
        <v>2</v>
      </c>
      <c r="F41" s="278">
        <v>1</v>
      </c>
      <c r="G41" s="275">
        <v>2</v>
      </c>
      <c r="H41" s="270">
        <v>1</v>
      </c>
      <c r="I41" s="277">
        <v>0</v>
      </c>
      <c r="J41" s="279">
        <v>0</v>
      </c>
      <c r="K41" s="274">
        <v>2</v>
      </c>
      <c r="L41" s="270">
        <v>1</v>
      </c>
    </row>
    <row r="42" spans="1:12" ht="15">
      <c r="A42" s="280" t="s">
        <v>145</v>
      </c>
      <c r="B42" s="276">
        <v>24</v>
      </c>
      <c r="C42" s="275">
        <v>22</v>
      </c>
      <c r="D42" s="270">
        <v>0.91666666666666663</v>
      </c>
      <c r="E42" s="277">
        <v>5</v>
      </c>
      <c r="F42" s="278">
        <v>0.22727272727272727</v>
      </c>
      <c r="G42" s="275">
        <v>20</v>
      </c>
      <c r="H42" s="270">
        <v>0.83333333333333337</v>
      </c>
      <c r="I42" s="277">
        <v>0</v>
      </c>
      <c r="J42" s="279">
        <v>0</v>
      </c>
      <c r="K42" s="274">
        <v>19</v>
      </c>
      <c r="L42" s="270">
        <v>0.79166666666666663</v>
      </c>
    </row>
    <row r="43" spans="1:12" ht="15">
      <c r="A43" s="280" t="s">
        <v>142</v>
      </c>
      <c r="B43" s="276">
        <v>6</v>
      </c>
      <c r="C43" s="275">
        <v>6</v>
      </c>
      <c r="D43" s="270">
        <v>1</v>
      </c>
      <c r="E43" s="277">
        <v>0</v>
      </c>
      <c r="F43" s="278">
        <v>0</v>
      </c>
      <c r="G43" s="275">
        <v>6</v>
      </c>
      <c r="H43" s="270">
        <v>1</v>
      </c>
      <c r="I43" s="277">
        <v>4</v>
      </c>
      <c r="J43" s="279">
        <v>0.66666666666666663</v>
      </c>
      <c r="K43" s="274">
        <v>6</v>
      </c>
      <c r="L43" s="270">
        <v>1</v>
      </c>
    </row>
    <row r="44" spans="1:12" ht="15">
      <c r="A44" s="280" t="s">
        <v>140</v>
      </c>
      <c r="B44" s="276">
        <v>12</v>
      </c>
      <c r="C44" s="275">
        <v>10</v>
      </c>
      <c r="D44" s="270">
        <v>0.83333333333333337</v>
      </c>
      <c r="E44" s="277">
        <v>0</v>
      </c>
      <c r="F44" s="278">
        <v>0</v>
      </c>
      <c r="G44" s="275">
        <v>11</v>
      </c>
      <c r="H44" s="270">
        <v>0.91666666666666663</v>
      </c>
      <c r="I44" s="277">
        <v>1</v>
      </c>
      <c r="J44" s="279">
        <v>9.0909090909090912E-2</v>
      </c>
      <c r="K44" s="274">
        <v>9</v>
      </c>
      <c r="L44" s="270">
        <v>0.75</v>
      </c>
    </row>
    <row r="45" spans="1:12" ht="15.75" thickBot="1">
      <c r="A45" s="287" t="s">
        <v>131</v>
      </c>
      <c r="B45" s="288">
        <v>22</v>
      </c>
      <c r="C45" s="289">
        <v>20</v>
      </c>
      <c r="D45" s="290">
        <v>0.90909090909090906</v>
      </c>
      <c r="E45" s="291">
        <v>1</v>
      </c>
      <c r="F45" s="292">
        <v>0.05</v>
      </c>
      <c r="G45" s="289">
        <v>21</v>
      </c>
      <c r="H45" s="290">
        <v>0.95454545454545459</v>
      </c>
      <c r="I45" s="291">
        <v>0</v>
      </c>
      <c r="J45" s="293">
        <v>0</v>
      </c>
      <c r="K45" s="294">
        <v>19</v>
      </c>
      <c r="L45" s="290">
        <v>0.86363636363636365</v>
      </c>
    </row>
    <row r="46" spans="1:12" ht="32.25" thickTop="1">
      <c r="A46" s="283" t="s">
        <v>399</v>
      </c>
      <c r="B46" s="284">
        <v>1484</v>
      </c>
      <c r="C46" s="284">
        <v>1424</v>
      </c>
      <c r="D46" s="285">
        <v>0.95763281775386688</v>
      </c>
      <c r="E46" s="284">
        <v>650</v>
      </c>
      <c r="F46" s="285">
        <f>E46/C46</f>
        <v>0.45646067415730335</v>
      </c>
      <c r="G46" s="284">
        <v>1458</v>
      </c>
      <c r="H46" s="285">
        <v>0.98247978436657679</v>
      </c>
      <c r="I46" s="284">
        <v>657</v>
      </c>
      <c r="J46" s="285">
        <f>I46/G46</f>
        <v>0.45061728395061729</v>
      </c>
      <c r="K46" s="286">
        <v>1398</v>
      </c>
      <c r="L46" s="285">
        <v>0.94204851752021568</v>
      </c>
    </row>
    <row r="47" spans="1:12" ht="31.5">
      <c r="A47" s="271" t="s">
        <v>40</v>
      </c>
      <c r="B47" s="272">
        <v>1496</v>
      </c>
      <c r="C47" s="272">
        <v>1425</v>
      </c>
      <c r="D47" s="273">
        <v>0.95063375583722487</v>
      </c>
      <c r="E47" s="272">
        <v>650</v>
      </c>
      <c r="F47" s="273">
        <f>E47/C47</f>
        <v>0.45614035087719296</v>
      </c>
      <c r="G47" s="272">
        <v>1468</v>
      </c>
      <c r="H47" s="273">
        <v>0.98128342245989308</v>
      </c>
      <c r="I47" s="272">
        <v>659</v>
      </c>
      <c r="J47" s="273">
        <f>I47/G47</f>
        <v>0.4489100817438692</v>
      </c>
      <c r="K47" s="282">
        <v>1399</v>
      </c>
      <c r="L47" s="273">
        <v>0.93516042780748665</v>
      </c>
    </row>
    <row r="48" spans="1:12" ht="15">
      <c r="A48" s="266"/>
      <c r="B48" s="267"/>
      <c r="C48" s="267"/>
      <c r="D48" s="268"/>
      <c r="E48" s="267"/>
      <c r="F48" s="268"/>
      <c r="G48" s="267"/>
      <c r="H48" s="268"/>
      <c r="I48" s="267"/>
      <c r="J48" s="268"/>
      <c r="K48" s="269"/>
      <c r="L48" s="265"/>
    </row>
    <row r="49" spans="1:12" ht="15">
      <c r="A49" s="266"/>
      <c r="B49" s="267"/>
      <c r="C49" s="267"/>
      <c r="D49" s="268"/>
      <c r="E49" s="267"/>
      <c r="F49" s="268"/>
      <c r="G49" s="267"/>
      <c r="H49" s="268"/>
      <c r="I49" s="267"/>
      <c r="J49" s="268"/>
      <c r="K49" s="269"/>
      <c r="L49" s="265"/>
    </row>
    <row r="50" spans="1:12" ht="15">
      <c r="A50" s="266"/>
      <c r="B50" s="267"/>
      <c r="C50" s="267"/>
      <c r="D50" s="268"/>
      <c r="E50" s="267"/>
      <c r="F50" s="268"/>
      <c r="G50" s="267"/>
      <c r="H50" s="268"/>
      <c r="I50" s="267"/>
      <c r="J50" s="268"/>
      <c r="K50" s="269"/>
      <c r="L50" s="265"/>
    </row>
    <row r="51" spans="1:12" ht="15">
      <c r="A51" s="266"/>
      <c r="B51" s="267"/>
      <c r="C51" s="267"/>
      <c r="D51" s="268"/>
      <c r="E51" s="267"/>
      <c r="F51" s="268"/>
      <c r="G51" s="267"/>
      <c r="H51" s="268"/>
      <c r="I51" s="267"/>
      <c r="J51" s="268"/>
      <c r="K51" s="269"/>
      <c r="L51" s="265"/>
    </row>
    <row r="52" spans="1:12" ht="15">
      <c r="A52" s="266"/>
      <c r="B52" s="267"/>
      <c r="C52" s="267"/>
      <c r="D52" s="268"/>
      <c r="E52" s="267"/>
      <c r="F52" s="268"/>
      <c r="G52" s="267"/>
      <c r="H52" s="268"/>
      <c r="I52" s="267"/>
      <c r="J52" s="268"/>
      <c r="K52" s="269"/>
      <c r="L52" s="265"/>
    </row>
    <row r="53" spans="1:12" ht="15">
      <c r="A53" s="266"/>
      <c r="B53" s="267"/>
      <c r="C53" s="267"/>
      <c r="D53" s="268"/>
      <c r="E53" s="267"/>
      <c r="F53" s="268"/>
      <c r="G53" s="267"/>
      <c r="H53" s="268"/>
      <c r="I53" s="267"/>
      <c r="J53" s="268"/>
      <c r="K53" s="269"/>
      <c r="L53" s="265"/>
    </row>
    <row r="54" spans="1:12" ht="15">
      <c r="A54" s="266"/>
      <c r="B54" s="267"/>
      <c r="C54" s="267"/>
      <c r="D54" s="268"/>
      <c r="E54" s="267"/>
      <c r="F54" s="268"/>
      <c r="G54" s="267"/>
      <c r="H54" s="268"/>
      <c r="I54" s="267"/>
      <c r="J54" s="268"/>
      <c r="K54" s="269"/>
      <c r="L54" s="265"/>
    </row>
    <row r="55" spans="1:12" ht="15">
      <c r="A55" s="266"/>
      <c r="B55" s="267"/>
      <c r="C55" s="267"/>
      <c r="D55" s="268"/>
      <c r="E55" s="267"/>
      <c r="F55" s="268"/>
      <c r="G55" s="267"/>
      <c r="H55" s="268"/>
      <c r="I55" s="267"/>
      <c r="J55" s="268"/>
      <c r="K55" s="269"/>
      <c r="L55" s="265"/>
    </row>
    <row r="56" spans="1:12" ht="15">
      <c r="A56" s="266"/>
      <c r="B56" s="267"/>
      <c r="C56" s="267"/>
      <c r="D56" s="268"/>
      <c r="E56" s="267"/>
      <c r="F56" s="268"/>
      <c r="G56" s="267"/>
      <c r="H56" s="268"/>
      <c r="I56" s="267"/>
      <c r="J56" s="268"/>
      <c r="K56" s="269"/>
      <c r="L56" s="265"/>
    </row>
    <row r="57" spans="1:12" ht="15">
      <c r="A57" s="266"/>
      <c r="B57" s="267"/>
      <c r="C57" s="267"/>
      <c r="D57" s="268"/>
      <c r="E57" s="267"/>
      <c r="F57" s="268"/>
      <c r="G57" s="267"/>
      <c r="H57" s="268"/>
      <c r="I57" s="267"/>
      <c r="J57" s="268"/>
      <c r="K57" s="269"/>
      <c r="L57" s="265"/>
    </row>
    <row r="58" spans="1:12" ht="15">
      <c r="A58" s="266"/>
      <c r="B58" s="267"/>
      <c r="C58" s="267"/>
      <c r="D58" s="268"/>
      <c r="E58" s="267"/>
      <c r="F58" s="268"/>
      <c r="G58" s="267"/>
      <c r="H58" s="268"/>
      <c r="I58" s="267"/>
      <c r="J58" s="268"/>
      <c r="K58" s="269"/>
      <c r="L58" s="265"/>
    </row>
    <row r="59" spans="1:12" ht="15">
      <c r="A59" s="266"/>
      <c r="B59" s="267"/>
      <c r="C59" s="267"/>
      <c r="D59" s="268"/>
      <c r="E59" s="267"/>
      <c r="F59" s="268"/>
      <c r="G59" s="267"/>
      <c r="H59" s="268"/>
      <c r="I59" s="267"/>
      <c r="J59" s="268"/>
      <c r="K59" s="269"/>
      <c r="L59" s="265"/>
    </row>
    <row r="60" spans="1:12" ht="15">
      <c r="A60" s="266"/>
      <c r="B60" s="267"/>
      <c r="C60" s="267"/>
      <c r="D60" s="268"/>
      <c r="E60" s="267"/>
      <c r="F60" s="268"/>
      <c r="G60" s="267"/>
      <c r="H60" s="268"/>
      <c r="I60" s="267"/>
      <c r="J60" s="268"/>
      <c r="K60" s="269"/>
      <c r="L60" s="265"/>
    </row>
    <row r="61" spans="1:12" ht="15">
      <c r="A61" s="266"/>
      <c r="B61" s="267"/>
      <c r="C61" s="267"/>
      <c r="D61" s="268"/>
      <c r="E61" s="267"/>
      <c r="F61" s="268"/>
      <c r="G61" s="267"/>
      <c r="H61" s="268"/>
      <c r="I61" s="267"/>
      <c r="J61" s="268"/>
      <c r="K61" s="269"/>
      <c r="L61" s="265"/>
    </row>
    <row r="62" spans="1:12" ht="15">
      <c r="A62" s="266"/>
      <c r="B62" s="267"/>
      <c r="C62" s="267"/>
      <c r="D62" s="268"/>
      <c r="E62" s="267"/>
      <c r="F62" s="268"/>
      <c r="G62" s="267"/>
      <c r="H62" s="268"/>
      <c r="I62" s="267"/>
      <c r="J62" s="268"/>
      <c r="K62" s="269"/>
      <c r="L62" s="265"/>
    </row>
    <row r="63" spans="1:12" ht="15">
      <c r="A63" s="266"/>
      <c r="B63" s="267"/>
      <c r="C63" s="267"/>
      <c r="D63" s="268"/>
      <c r="E63" s="267"/>
      <c r="F63" s="268"/>
      <c r="G63" s="267"/>
      <c r="H63" s="268"/>
      <c r="I63" s="267"/>
      <c r="J63" s="268"/>
      <c r="K63" s="269"/>
      <c r="L63" s="265"/>
    </row>
    <row r="64" spans="1:12" ht="15">
      <c r="A64" s="266"/>
      <c r="B64" s="267"/>
      <c r="C64" s="267"/>
      <c r="D64" s="268"/>
      <c r="E64" s="267"/>
      <c r="F64" s="268"/>
      <c r="G64" s="267"/>
      <c r="H64" s="268"/>
      <c r="I64" s="267"/>
      <c r="J64" s="268"/>
      <c r="K64" s="269"/>
      <c r="L64" s="265"/>
    </row>
    <row r="65" spans="1:12" ht="15">
      <c r="A65" s="266"/>
      <c r="B65" s="267"/>
      <c r="C65" s="267"/>
      <c r="D65" s="268"/>
      <c r="E65" s="267"/>
      <c r="F65" s="268"/>
      <c r="G65" s="267"/>
      <c r="H65" s="268"/>
      <c r="I65" s="267"/>
      <c r="J65" s="268"/>
      <c r="K65" s="269"/>
      <c r="L65" s="265"/>
    </row>
    <row r="66" spans="1:12" ht="15">
      <c r="A66" s="266"/>
      <c r="B66" s="267"/>
      <c r="C66" s="267"/>
      <c r="D66" s="268"/>
      <c r="E66" s="267"/>
      <c r="F66" s="268"/>
      <c r="G66" s="267"/>
      <c r="H66" s="268"/>
      <c r="I66" s="267"/>
      <c r="J66" s="268"/>
      <c r="K66" s="269"/>
      <c r="L66" s="265"/>
    </row>
    <row r="67" spans="1:12" ht="15">
      <c r="A67" s="266"/>
      <c r="B67" s="267"/>
      <c r="C67" s="267"/>
      <c r="D67" s="268"/>
      <c r="E67" s="267"/>
      <c r="F67" s="268"/>
      <c r="G67" s="267"/>
      <c r="H67" s="268"/>
      <c r="I67" s="267"/>
      <c r="J67" s="268"/>
      <c r="K67" s="269"/>
      <c r="L67" s="265"/>
    </row>
    <row r="68" spans="1:12" ht="15">
      <c r="A68" s="266"/>
      <c r="B68" s="267"/>
      <c r="C68" s="267"/>
      <c r="D68" s="268"/>
      <c r="E68" s="267"/>
      <c r="F68" s="268"/>
      <c r="G68" s="267"/>
      <c r="H68" s="268"/>
      <c r="I68" s="267"/>
      <c r="J68" s="268"/>
      <c r="K68" s="269"/>
      <c r="L68" s="265"/>
    </row>
    <row r="69" spans="1:12" ht="15">
      <c r="A69" s="266"/>
      <c r="B69" s="267"/>
      <c r="C69" s="267"/>
      <c r="D69" s="268"/>
      <c r="E69" s="267"/>
      <c r="F69" s="268"/>
      <c r="G69" s="267"/>
      <c r="H69" s="268"/>
      <c r="I69" s="267"/>
      <c r="J69" s="268"/>
      <c r="K69" s="269"/>
      <c r="L69" s="265"/>
    </row>
    <row r="70" spans="1:12" ht="15">
      <c r="A70" s="266"/>
      <c r="B70" s="267"/>
      <c r="C70" s="267"/>
      <c r="D70" s="268"/>
      <c r="E70" s="267"/>
      <c r="F70" s="268"/>
      <c r="G70" s="267"/>
      <c r="H70" s="268"/>
      <c r="I70" s="267"/>
      <c r="J70" s="268"/>
      <c r="K70" s="269"/>
      <c r="L70" s="265"/>
    </row>
    <row r="71" spans="1:12" ht="15">
      <c r="A71" s="266"/>
      <c r="B71" s="267"/>
      <c r="C71" s="267"/>
      <c r="D71" s="268"/>
      <c r="E71" s="267"/>
      <c r="F71" s="268"/>
      <c r="G71" s="267"/>
      <c r="H71" s="268"/>
      <c r="I71" s="267"/>
      <c r="J71" s="268"/>
      <c r="K71" s="269"/>
      <c r="L71" s="265"/>
    </row>
    <row r="72" spans="1:12" ht="15">
      <c r="A72" s="266"/>
      <c r="B72" s="267"/>
      <c r="C72" s="267"/>
      <c r="D72" s="268"/>
      <c r="E72" s="267"/>
      <c r="F72" s="268"/>
      <c r="G72" s="267"/>
      <c r="H72" s="268"/>
      <c r="I72" s="267"/>
      <c r="J72" s="268"/>
      <c r="K72" s="269"/>
      <c r="L72" s="265"/>
    </row>
    <row r="73" spans="1:12" ht="15">
      <c r="A73" s="266"/>
      <c r="B73" s="267"/>
      <c r="C73" s="267"/>
      <c r="D73" s="268"/>
      <c r="E73" s="267"/>
      <c r="F73" s="268"/>
      <c r="G73" s="267"/>
      <c r="H73" s="268"/>
      <c r="I73" s="267"/>
      <c r="J73" s="268"/>
      <c r="K73" s="269"/>
      <c r="L73" s="265"/>
    </row>
    <row r="74" spans="1:12" ht="15">
      <c r="A74" s="266"/>
      <c r="B74" s="267"/>
      <c r="C74" s="267"/>
      <c r="D74" s="268"/>
      <c r="E74" s="267"/>
      <c r="F74" s="268"/>
      <c r="G74" s="267"/>
      <c r="H74" s="268"/>
      <c r="I74" s="267"/>
      <c r="J74" s="268"/>
      <c r="K74" s="269"/>
      <c r="L74" s="265"/>
    </row>
    <row r="75" spans="1:12" ht="15">
      <c r="A75" s="266"/>
      <c r="B75" s="267"/>
      <c r="C75" s="267"/>
      <c r="D75" s="268"/>
      <c r="E75" s="267"/>
      <c r="F75" s="268"/>
      <c r="G75" s="267"/>
      <c r="H75" s="268"/>
      <c r="I75" s="267"/>
      <c r="J75" s="268"/>
      <c r="K75" s="269"/>
      <c r="L75" s="265"/>
    </row>
    <row r="76" spans="1:12" ht="15">
      <c r="A76" s="266"/>
      <c r="B76" s="267"/>
      <c r="C76" s="267"/>
      <c r="D76" s="268"/>
      <c r="E76" s="267"/>
      <c r="F76" s="268"/>
      <c r="G76" s="267"/>
      <c r="H76" s="268"/>
      <c r="I76" s="267"/>
      <c r="J76" s="268"/>
      <c r="K76" s="269"/>
      <c r="L76" s="265"/>
    </row>
    <row r="77" spans="1:12" ht="15">
      <c r="A77" s="266"/>
      <c r="B77" s="267"/>
      <c r="C77" s="267"/>
      <c r="D77" s="268"/>
      <c r="E77" s="267"/>
      <c r="F77" s="268"/>
      <c r="G77" s="267"/>
      <c r="H77" s="268"/>
      <c r="I77" s="267"/>
      <c r="J77" s="268"/>
      <c r="K77" s="269"/>
      <c r="L77" s="265"/>
    </row>
    <row r="78" spans="1:12" ht="15">
      <c r="A78" s="266"/>
      <c r="B78" s="267"/>
      <c r="C78" s="267"/>
      <c r="D78" s="268"/>
      <c r="E78" s="267"/>
      <c r="F78" s="268"/>
      <c r="G78" s="267"/>
      <c r="H78" s="268"/>
      <c r="I78" s="267"/>
      <c r="J78" s="268"/>
      <c r="K78" s="269"/>
      <c r="L78" s="265"/>
    </row>
    <row r="79" spans="1:12" ht="15">
      <c r="A79" s="266"/>
      <c r="B79" s="267"/>
      <c r="C79" s="267"/>
      <c r="D79" s="268"/>
      <c r="E79" s="267"/>
      <c r="F79" s="268"/>
      <c r="G79" s="267"/>
      <c r="H79" s="268"/>
      <c r="I79" s="267"/>
      <c r="J79" s="268"/>
      <c r="K79" s="269"/>
      <c r="L79" s="265"/>
    </row>
    <row r="80" spans="1:12" ht="15">
      <c r="A80" s="266"/>
      <c r="B80" s="267"/>
      <c r="C80" s="267"/>
      <c r="D80" s="268"/>
      <c r="E80" s="267"/>
      <c r="F80" s="268"/>
      <c r="G80" s="267"/>
      <c r="H80" s="268"/>
      <c r="I80" s="267"/>
      <c r="J80" s="268"/>
      <c r="K80" s="269"/>
      <c r="L80" s="265"/>
    </row>
    <row r="81" spans="1:12" ht="15">
      <c r="A81" s="266"/>
      <c r="B81" s="267"/>
      <c r="C81" s="267"/>
      <c r="D81" s="268"/>
      <c r="E81" s="267"/>
      <c r="F81" s="268"/>
      <c r="G81" s="267"/>
      <c r="H81" s="268"/>
      <c r="I81" s="267"/>
      <c r="J81" s="268"/>
      <c r="K81" s="269"/>
      <c r="L81" s="265"/>
    </row>
    <row r="82" spans="1:12" ht="15">
      <c r="A82" s="266"/>
      <c r="B82" s="267"/>
      <c r="C82" s="267"/>
      <c r="D82" s="268"/>
      <c r="E82" s="267"/>
      <c r="F82" s="268"/>
      <c r="G82" s="267"/>
      <c r="H82" s="268"/>
      <c r="I82" s="267"/>
      <c r="J82" s="268"/>
      <c r="K82" s="269"/>
      <c r="L82" s="265"/>
    </row>
    <row r="83" spans="1:12" ht="15">
      <c r="A83" s="266"/>
      <c r="B83" s="267"/>
      <c r="C83" s="267"/>
      <c r="D83" s="268"/>
      <c r="E83" s="267"/>
      <c r="F83" s="268"/>
      <c r="G83" s="267"/>
      <c r="H83" s="268"/>
      <c r="I83" s="267"/>
      <c r="J83" s="268"/>
      <c r="K83" s="269"/>
      <c r="L83" s="265"/>
    </row>
    <row r="84" spans="1:12" ht="15">
      <c r="A84" s="266"/>
      <c r="B84" s="267"/>
      <c r="C84" s="267"/>
      <c r="D84" s="268"/>
      <c r="E84" s="267"/>
      <c r="F84" s="268"/>
      <c r="G84" s="267"/>
      <c r="H84" s="268"/>
      <c r="I84" s="267"/>
      <c r="J84" s="268"/>
      <c r="K84" s="269"/>
      <c r="L84" s="265"/>
    </row>
    <row r="85" spans="1:12" ht="15">
      <c r="A85" s="266"/>
      <c r="B85" s="267"/>
      <c r="C85" s="267"/>
      <c r="D85" s="268"/>
      <c r="E85" s="267"/>
      <c r="F85" s="268"/>
      <c r="G85" s="267"/>
      <c r="H85" s="268"/>
      <c r="I85" s="267"/>
      <c r="J85" s="268"/>
      <c r="K85" s="269"/>
      <c r="L85" s="265"/>
    </row>
    <row r="86" spans="1:12" ht="15">
      <c r="A86" s="266"/>
      <c r="B86" s="267"/>
      <c r="C86" s="267"/>
      <c r="D86" s="268"/>
      <c r="E86" s="267"/>
      <c r="F86" s="268"/>
      <c r="G86" s="267"/>
      <c r="H86" s="268"/>
      <c r="I86" s="267"/>
      <c r="J86" s="268"/>
      <c r="K86" s="269"/>
      <c r="L86" s="265"/>
    </row>
    <row r="87" spans="1:12" ht="15">
      <c r="A87" s="266"/>
      <c r="B87" s="267"/>
      <c r="C87" s="267"/>
      <c r="D87" s="268"/>
      <c r="E87" s="267"/>
      <c r="F87" s="268"/>
      <c r="G87" s="267"/>
      <c r="H87" s="268"/>
      <c r="I87" s="267"/>
      <c r="J87" s="268"/>
      <c r="K87" s="269"/>
      <c r="L87" s="265"/>
    </row>
    <row r="88" spans="1:12" ht="15">
      <c r="A88" s="266"/>
      <c r="B88" s="267"/>
      <c r="C88" s="267"/>
      <c r="D88" s="268"/>
      <c r="E88" s="267"/>
      <c r="F88" s="268"/>
      <c r="G88" s="267"/>
      <c r="H88" s="268"/>
      <c r="I88" s="267"/>
      <c r="J88" s="268"/>
      <c r="K88" s="269"/>
      <c r="L88" s="265"/>
    </row>
    <row r="89" spans="1:12" ht="15">
      <c r="A89" s="266"/>
      <c r="B89" s="267"/>
      <c r="C89" s="267"/>
      <c r="D89" s="268"/>
      <c r="E89" s="267"/>
      <c r="F89" s="268"/>
      <c r="G89" s="267"/>
      <c r="H89" s="268"/>
      <c r="I89" s="267"/>
      <c r="J89" s="268"/>
      <c r="K89" s="269"/>
      <c r="L89" s="265"/>
    </row>
    <row r="90" spans="1:12" ht="15">
      <c r="A90" s="266"/>
      <c r="B90" s="267"/>
      <c r="C90" s="267"/>
      <c r="D90" s="268"/>
      <c r="E90" s="267"/>
      <c r="F90" s="268"/>
      <c r="G90" s="267"/>
      <c r="H90" s="268"/>
      <c r="I90" s="267"/>
      <c r="J90" s="268"/>
      <c r="K90" s="269"/>
      <c r="L90" s="265"/>
    </row>
    <row r="91" spans="1:12" ht="15">
      <c r="A91" s="266"/>
      <c r="B91" s="267"/>
      <c r="C91" s="267"/>
      <c r="D91" s="268"/>
      <c r="E91" s="267"/>
      <c r="F91" s="268"/>
      <c r="G91" s="267"/>
      <c r="H91" s="268"/>
      <c r="I91" s="267"/>
      <c r="J91" s="268"/>
      <c r="K91" s="269"/>
      <c r="L91" s="265"/>
    </row>
    <row r="92" spans="1:12" ht="15">
      <c r="A92" s="266"/>
      <c r="B92" s="267"/>
      <c r="C92" s="267"/>
      <c r="D92" s="268"/>
      <c r="E92" s="267"/>
      <c r="F92" s="268"/>
      <c r="G92" s="267"/>
      <c r="H92" s="268"/>
      <c r="I92" s="267"/>
      <c r="J92" s="268"/>
      <c r="K92" s="269"/>
      <c r="L92" s="265"/>
    </row>
    <row r="93" spans="1:12" ht="15">
      <c r="A93" s="266"/>
      <c r="B93" s="267"/>
      <c r="C93" s="267"/>
      <c r="D93" s="268"/>
      <c r="E93" s="267"/>
      <c r="F93" s="268"/>
      <c r="G93" s="267"/>
      <c r="H93" s="268"/>
      <c r="I93" s="267"/>
      <c r="J93" s="268"/>
      <c r="K93" s="269"/>
      <c r="L93" s="265"/>
    </row>
    <row r="94" spans="1:12" ht="15">
      <c r="A94" s="266"/>
      <c r="B94" s="267"/>
      <c r="C94" s="267"/>
      <c r="D94" s="268"/>
      <c r="E94" s="267"/>
      <c r="F94" s="268"/>
      <c r="G94" s="267"/>
      <c r="H94" s="268"/>
      <c r="I94" s="267"/>
      <c r="J94" s="268"/>
      <c r="K94" s="269"/>
      <c r="L94" s="265"/>
    </row>
    <row r="95" spans="1:12" ht="15">
      <c r="A95" s="266"/>
      <c r="B95" s="267"/>
      <c r="C95" s="267"/>
      <c r="D95" s="268"/>
      <c r="E95" s="267"/>
      <c r="F95" s="268"/>
      <c r="G95" s="267"/>
      <c r="H95" s="268"/>
      <c r="I95" s="267"/>
      <c r="J95" s="268"/>
      <c r="K95" s="269"/>
      <c r="L95" s="265"/>
    </row>
    <row r="96" spans="1:12" ht="15">
      <c r="A96" s="266"/>
      <c r="B96" s="267"/>
      <c r="C96" s="267"/>
      <c r="D96" s="268"/>
      <c r="E96" s="267"/>
      <c r="F96" s="268"/>
      <c r="G96" s="267"/>
      <c r="H96" s="268"/>
      <c r="I96" s="267"/>
      <c r="J96" s="268"/>
      <c r="K96" s="269"/>
      <c r="L96" s="265"/>
    </row>
    <row r="97" spans="1:12" ht="15">
      <c r="A97" s="266"/>
      <c r="B97" s="267"/>
      <c r="C97" s="267"/>
      <c r="D97" s="268"/>
      <c r="E97" s="267"/>
      <c r="F97" s="268"/>
      <c r="G97" s="267"/>
      <c r="H97" s="268"/>
      <c r="I97" s="267"/>
      <c r="J97" s="268"/>
      <c r="K97" s="269"/>
      <c r="L97" s="265"/>
    </row>
    <row r="98" spans="1:12" ht="15">
      <c r="A98" s="266"/>
      <c r="B98" s="267"/>
      <c r="C98" s="267"/>
      <c r="D98" s="268"/>
      <c r="E98" s="267"/>
      <c r="F98" s="268"/>
      <c r="G98" s="267"/>
      <c r="H98" s="268"/>
      <c r="I98" s="267"/>
      <c r="J98" s="268"/>
      <c r="K98" s="269"/>
      <c r="L98" s="265"/>
    </row>
    <row r="99" spans="1:12" ht="15">
      <c r="A99" s="266"/>
      <c r="B99" s="267"/>
      <c r="C99" s="267"/>
      <c r="D99" s="268"/>
      <c r="E99" s="267"/>
      <c r="F99" s="268"/>
      <c r="G99" s="267"/>
      <c r="H99" s="268"/>
      <c r="I99" s="267"/>
      <c r="J99" s="268"/>
      <c r="K99" s="269"/>
      <c r="L99" s="265"/>
    </row>
    <row r="100" spans="1:12" ht="15">
      <c r="A100" s="266"/>
      <c r="B100" s="267"/>
      <c r="C100" s="267"/>
      <c r="D100" s="268"/>
      <c r="E100" s="267"/>
      <c r="F100" s="268"/>
      <c r="G100" s="267"/>
      <c r="H100" s="268"/>
      <c r="I100" s="267"/>
      <c r="J100" s="268"/>
      <c r="K100" s="269"/>
      <c r="L100" s="265"/>
    </row>
    <row r="101" spans="1:12" ht="15">
      <c r="A101" s="266"/>
      <c r="B101" s="267"/>
      <c r="C101" s="267"/>
      <c r="D101" s="268"/>
      <c r="E101" s="267"/>
      <c r="F101" s="268"/>
      <c r="G101" s="267"/>
      <c r="H101" s="268"/>
      <c r="I101" s="267"/>
      <c r="J101" s="268"/>
      <c r="K101" s="269"/>
      <c r="L101" s="265"/>
    </row>
    <row r="102" spans="1:12" ht="15">
      <c r="A102" s="266"/>
      <c r="B102" s="267"/>
      <c r="C102" s="267"/>
      <c r="D102" s="268"/>
      <c r="E102" s="267"/>
      <c r="F102" s="268"/>
      <c r="G102" s="267"/>
      <c r="H102" s="268"/>
      <c r="I102" s="267"/>
      <c r="J102" s="268"/>
      <c r="K102" s="269"/>
      <c r="L102" s="265"/>
    </row>
    <row r="103" spans="1:12" ht="15">
      <c r="A103" s="266"/>
      <c r="B103" s="267"/>
      <c r="C103" s="267"/>
      <c r="D103" s="268"/>
      <c r="E103" s="267"/>
      <c r="F103" s="268"/>
      <c r="G103" s="267"/>
      <c r="H103" s="268"/>
      <c r="I103" s="267"/>
      <c r="J103" s="268"/>
      <c r="K103" s="269"/>
      <c r="L103" s="265"/>
    </row>
    <row r="104" spans="1:12" ht="33" customHeight="1">
      <c r="A104" s="479" t="s">
        <v>435</v>
      </c>
      <c r="B104" s="479"/>
      <c r="C104" s="479"/>
      <c r="D104" s="479"/>
      <c r="E104" s="479"/>
      <c r="F104" s="479"/>
      <c r="G104" s="479"/>
      <c r="H104" s="479"/>
      <c r="I104" s="479"/>
      <c r="J104" s="479"/>
      <c r="K104" s="479"/>
      <c r="L104" s="479"/>
    </row>
    <row r="105" spans="1:12" ht="83.25" customHeight="1">
      <c r="A105" s="471" t="s">
        <v>36</v>
      </c>
      <c r="B105" s="471" t="s">
        <v>391</v>
      </c>
      <c r="C105" s="476" t="s">
        <v>392</v>
      </c>
      <c r="D105" s="477"/>
      <c r="E105" s="476" t="s">
        <v>389</v>
      </c>
      <c r="F105" s="477"/>
      <c r="G105" s="476" t="s">
        <v>393</v>
      </c>
      <c r="H105" s="477"/>
      <c r="I105" s="476" t="s">
        <v>390</v>
      </c>
      <c r="J105" s="477"/>
      <c r="K105" s="476" t="s">
        <v>394</v>
      </c>
      <c r="L105" s="477"/>
    </row>
    <row r="106" spans="1:12" ht="15">
      <c r="A106" s="472"/>
      <c r="B106" s="472"/>
      <c r="C106" s="281" t="s">
        <v>189</v>
      </c>
      <c r="D106" s="281" t="s">
        <v>55</v>
      </c>
      <c r="E106" s="281" t="s">
        <v>189</v>
      </c>
      <c r="F106" s="281" t="s">
        <v>55</v>
      </c>
      <c r="G106" s="281" t="s">
        <v>189</v>
      </c>
      <c r="H106" s="281" t="s">
        <v>55</v>
      </c>
      <c r="I106" s="281" t="s">
        <v>189</v>
      </c>
      <c r="J106" s="281" t="s">
        <v>55</v>
      </c>
      <c r="K106" s="281" t="s">
        <v>189</v>
      </c>
      <c r="L106" s="281" t="s">
        <v>55</v>
      </c>
    </row>
    <row r="107" spans="1:12" ht="3" customHeight="1">
      <c r="A107" s="296" t="s">
        <v>378</v>
      </c>
      <c r="B107" s="296" t="s">
        <v>42</v>
      </c>
      <c r="C107" s="296" t="s">
        <v>189</v>
      </c>
      <c r="D107" s="296" t="s">
        <v>395</v>
      </c>
      <c r="E107" s="296" t="s">
        <v>389</v>
      </c>
      <c r="F107" s="296" t="s">
        <v>396</v>
      </c>
      <c r="G107" s="296" t="s">
        <v>189</v>
      </c>
      <c r="H107" s="296" t="s">
        <v>372</v>
      </c>
      <c r="I107" s="296" t="s">
        <v>390</v>
      </c>
      <c r="J107" s="296" t="s">
        <v>397</v>
      </c>
      <c r="K107" s="296" t="s">
        <v>189</v>
      </c>
      <c r="L107" s="296" t="s">
        <v>373</v>
      </c>
    </row>
    <row r="108" spans="1:12" ht="21.75" customHeight="1">
      <c r="A108" s="275" t="s">
        <v>190</v>
      </c>
      <c r="B108" s="276">
        <v>67</v>
      </c>
      <c r="C108" s="275">
        <v>68</v>
      </c>
      <c r="D108" s="270">
        <v>1</v>
      </c>
      <c r="E108" s="277">
        <v>61</v>
      </c>
      <c r="F108" s="278">
        <f t="shared" ref="F108:F113" si="0">E108/C108</f>
        <v>0.8970588235294118</v>
      </c>
      <c r="G108" s="275">
        <v>67</v>
      </c>
      <c r="H108" s="270">
        <f t="shared" ref="H108:H113" si="1">G108/B108</f>
        <v>1</v>
      </c>
      <c r="I108" s="277">
        <v>54</v>
      </c>
      <c r="J108" s="279">
        <f t="shared" ref="J108:J113" si="2">I108/G108</f>
        <v>0.80597014925373134</v>
      </c>
      <c r="K108" s="274">
        <v>67</v>
      </c>
      <c r="L108" s="270">
        <f t="shared" ref="L108:L113" si="3">K108/B108</f>
        <v>1</v>
      </c>
    </row>
    <row r="109" spans="1:12" ht="21.75" customHeight="1">
      <c r="A109" s="275" t="s">
        <v>191</v>
      </c>
      <c r="B109" s="276">
        <v>98</v>
      </c>
      <c r="C109" s="275">
        <v>94</v>
      </c>
      <c r="D109" s="270">
        <f>C109/B109</f>
        <v>0.95918367346938771</v>
      </c>
      <c r="E109" s="277">
        <v>47</v>
      </c>
      <c r="F109" s="278">
        <f t="shared" si="0"/>
        <v>0.5</v>
      </c>
      <c r="G109" s="275">
        <v>96</v>
      </c>
      <c r="H109" s="270">
        <f t="shared" si="1"/>
        <v>0.97959183673469385</v>
      </c>
      <c r="I109" s="277">
        <v>30</v>
      </c>
      <c r="J109" s="279">
        <f t="shared" si="2"/>
        <v>0.3125</v>
      </c>
      <c r="K109" s="274">
        <v>93</v>
      </c>
      <c r="L109" s="270">
        <f t="shared" si="3"/>
        <v>0.94897959183673475</v>
      </c>
    </row>
    <row r="110" spans="1:12" ht="21.75" customHeight="1">
      <c r="A110" s="275" t="s">
        <v>376</v>
      </c>
      <c r="B110" s="276">
        <v>456</v>
      </c>
      <c r="C110" s="275">
        <v>433</v>
      </c>
      <c r="D110" s="270">
        <f>C110/B110</f>
        <v>0.94956140350877194</v>
      </c>
      <c r="E110" s="277">
        <v>177</v>
      </c>
      <c r="F110" s="278">
        <f t="shared" si="0"/>
        <v>0.40877598152424943</v>
      </c>
      <c r="G110" s="275">
        <v>446</v>
      </c>
      <c r="H110" s="270">
        <f t="shared" si="1"/>
        <v>0.97807017543859653</v>
      </c>
      <c r="I110" s="277">
        <v>206</v>
      </c>
      <c r="J110" s="279">
        <f t="shared" si="2"/>
        <v>0.46188340807174888</v>
      </c>
      <c r="K110" s="274">
        <v>424</v>
      </c>
      <c r="L110" s="270">
        <f t="shared" si="3"/>
        <v>0.92982456140350878</v>
      </c>
    </row>
    <row r="111" spans="1:12" ht="21.75" customHeight="1">
      <c r="A111" s="275" t="s">
        <v>377</v>
      </c>
      <c r="B111" s="276">
        <v>863</v>
      </c>
      <c r="C111" s="275">
        <v>829</v>
      </c>
      <c r="D111" s="270">
        <f>C111/B111</f>
        <v>0.96060254924681343</v>
      </c>
      <c r="E111" s="277">
        <v>365</v>
      </c>
      <c r="F111" s="278">
        <f t="shared" si="0"/>
        <v>0.44028950542822676</v>
      </c>
      <c r="G111" s="275">
        <v>849</v>
      </c>
      <c r="H111" s="270">
        <f t="shared" si="1"/>
        <v>0.98377752027809962</v>
      </c>
      <c r="I111" s="277">
        <v>367</v>
      </c>
      <c r="J111" s="279">
        <f t="shared" si="2"/>
        <v>0.43227326266195526</v>
      </c>
      <c r="K111" s="274">
        <v>814</v>
      </c>
      <c r="L111" s="270">
        <f t="shared" si="3"/>
        <v>0.94322132097334876</v>
      </c>
    </row>
    <row r="112" spans="1:12" ht="21.75" customHeight="1">
      <c r="A112" s="275" t="s">
        <v>400</v>
      </c>
      <c r="B112" s="276">
        <v>12</v>
      </c>
      <c r="C112" s="275">
        <v>1</v>
      </c>
      <c r="D112" s="270">
        <f>C112/B112</f>
        <v>8.3333333333333329E-2</v>
      </c>
      <c r="E112" s="277">
        <v>0</v>
      </c>
      <c r="F112" s="278">
        <f t="shared" si="0"/>
        <v>0</v>
      </c>
      <c r="G112" s="275">
        <v>10</v>
      </c>
      <c r="H112" s="270">
        <f t="shared" si="1"/>
        <v>0.83333333333333337</v>
      </c>
      <c r="I112" s="277">
        <v>2</v>
      </c>
      <c r="J112" s="279">
        <f t="shared" si="2"/>
        <v>0.2</v>
      </c>
      <c r="K112" s="274">
        <v>1</v>
      </c>
      <c r="L112" s="270">
        <f t="shared" si="3"/>
        <v>8.3333333333333329E-2</v>
      </c>
    </row>
    <row r="113" spans="1:12" ht="31.5">
      <c r="A113" s="271" t="s">
        <v>40</v>
      </c>
      <c r="B113" s="272">
        <v>1496</v>
      </c>
      <c r="C113" s="272">
        <v>1425</v>
      </c>
      <c r="D113" s="273">
        <f>C113/B113</f>
        <v>0.95254010695187163</v>
      </c>
      <c r="E113" s="272">
        <v>650</v>
      </c>
      <c r="F113" s="273">
        <f t="shared" si="0"/>
        <v>0.45614035087719296</v>
      </c>
      <c r="G113" s="272">
        <v>1468</v>
      </c>
      <c r="H113" s="273">
        <f t="shared" si="1"/>
        <v>0.98128342245989308</v>
      </c>
      <c r="I113" s="272">
        <v>659</v>
      </c>
      <c r="J113" s="273">
        <f t="shared" si="2"/>
        <v>0.4489100817438692</v>
      </c>
      <c r="K113" s="282">
        <v>1399</v>
      </c>
      <c r="L113" s="273">
        <f t="shared" si="3"/>
        <v>0.93516042780748665</v>
      </c>
    </row>
    <row r="114" spans="1:12" ht="15">
      <c r="A114" s="266"/>
      <c r="B114" s="267"/>
      <c r="C114" s="267"/>
      <c r="D114" s="268"/>
      <c r="E114" s="268"/>
      <c r="F114" s="268"/>
      <c r="G114" s="267"/>
      <c r="H114" s="268"/>
      <c r="I114" s="268"/>
      <c r="J114" s="268"/>
      <c r="K114" s="269"/>
      <c r="L114" s="265"/>
    </row>
    <row r="117" spans="1:12">
      <c r="A117" s="89"/>
      <c r="B117" s="88"/>
      <c r="C117" s="88"/>
    </row>
  </sheetData>
  <mergeCells count="17">
    <mergeCell ref="I105:J105"/>
    <mergeCell ref="K105:L105"/>
    <mergeCell ref="A105:A106"/>
    <mergeCell ref="B105:B106"/>
    <mergeCell ref="C105:D105"/>
    <mergeCell ref="E105:F105"/>
    <mergeCell ref="G105:H105"/>
    <mergeCell ref="A104:L104"/>
    <mergeCell ref="A1:L1"/>
    <mergeCell ref="B4:B5"/>
    <mergeCell ref="A4:A5"/>
    <mergeCell ref="A3:L3"/>
    <mergeCell ref="E4:F4"/>
    <mergeCell ref="C4:D4"/>
    <mergeCell ref="I4:J4"/>
    <mergeCell ref="G4:H4"/>
    <mergeCell ref="K4:L4"/>
  </mergeCells>
  <pageMargins left="0.59055118110236227" right="0.39370078740157483" top="0.39370078740157483" bottom="0" header="0.51181102362204722" footer="0.51181102362204722"/>
  <pageSetup paperSize="9" scale="64" fitToHeight="0" orientation="landscape" r:id="rId1"/>
  <headerFooter alignWithMargins="0">
    <oddHeader>&amp;R&amp;A</oddHeader>
  </headerFooter>
  <rowBreaks count="1" manualBreakCount="1">
    <brk id="10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"/>
  <sheetViews>
    <sheetView workbookViewId="0">
      <selection activeCell="L15" sqref="L15"/>
    </sheetView>
  </sheetViews>
  <sheetFormatPr defaultRowHeight="12.75"/>
  <sheetData>
    <row r="1" spans="2:2">
      <c r="B1" s="367" t="s">
        <v>499</v>
      </c>
    </row>
  </sheetData>
  <pageMargins left="0.59055118110236227" right="0.19685039370078741" top="0.59055118110236227" bottom="0.19685039370078741" header="0.31496062992125984" footer="0.31496062992125984"/>
  <pageSetup paperSize="9" scale="9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17"/>
  <sheetViews>
    <sheetView topLeftCell="A64" zoomScale="70" zoomScaleNormal="70" workbookViewId="0">
      <selection activeCell="C38" sqref="C38"/>
    </sheetView>
  </sheetViews>
  <sheetFormatPr defaultRowHeight="12.75"/>
  <cols>
    <col min="1" max="1" width="31.5703125" style="82" customWidth="1"/>
    <col min="2" max="2" width="17.42578125" style="82" customWidth="1"/>
    <col min="3" max="10" width="16.5703125" style="82" customWidth="1"/>
    <col min="11" max="11" width="11.28515625" style="82" bestFit="1" customWidth="1"/>
    <col min="12" max="12" width="15.42578125" style="82" customWidth="1"/>
    <col min="13" max="13" width="9.140625" style="82"/>
    <col min="14" max="14" width="17.5703125" style="82" customWidth="1"/>
    <col min="15" max="225" width="9.140625" style="82"/>
    <col min="226" max="226" width="26.85546875" style="82" customWidth="1"/>
    <col min="227" max="227" width="15.5703125" style="82" customWidth="1"/>
    <col min="228" max="228" width="11.5703125" style="82" customWidth="1"/>
    <col min="229" max="229" width="10.42578125" style="82" customWidth="1"/>
    <col min="230" max="230" width="5.85546875" style="82" customWidth="1"/>
    <col min="231" max="231" width="5.5703125" style="82" customWidth="1"/>
    <col min="232" max="232" width="5.28515625" style="82" customWidth="1"/>
    <col min="233" max="233" width="6" style="82" customWidth="1"/>
    <col min="234" max="234" width="5.140625" style="82" bestFit="1" customWidth="1"/>
    <col min="235" max="235" width="6" style="82" customWidth="1"/>
    <col min="236" max="236" width="5" style="82" customWidth="1"/>
    <col min="237" max="237" width="5.7109375" style="82" bestFit="1" customWidth="1"/>
    <col min="238" max="239" width="10" style="82" customWidth="1"/>
    <col min="240" max="240" width="11.85546875" style="82" customWidth="1"/>
    <col min="241" max="241" width="1.140625" style="82" customWidth="1"/>
    <col min="242" max="242" width="23.5703125" style="82" customWidth="1"/>
    <col min="243" max="243" width="7.85546875" style="82" customWidth="1"/>
    <col min="244" max="244" width="7.5703125" style="82" bestFit="1" customWidth="1"/>
    <col min="245" max="245" width="7.85546875" style="82" customWidth="1"/>
    <col min="246" max="246" width="7.28515625" style="82" customWidth="1"/>
    <col min="247" max="247" width="24" style="82" customWidth="1"/>
    <col min="248" max="250" width="6.140625" style="82" customWidth="1"/>
    <col min="251" max="252" width="12.42578125" style="82" customWidth="1"/>
    <col min="253" max="253" width="11.140625" style="82" customWidth="1"/>
    <col min="254" max="261" width="12.7109375" style="82" bestFit="1" customWidth="1"/>
    <col min="262" max="262" width="12" style="82" bestFit="1" customWidth="1"/>
    <col min="263" max="481" width="9.140625" style="82"/>
    <col min="482" max="482" width="26.85546875" style="82" customWidth="1"/>
    <col min="483" max="483" width="15.5703125" style="82" customWidth="1"/>
    <col min="484" max="484" width="11.5703125" style="82" customWidth="1"/>
    <col min="485" max="485" width="10.42578125" style="82" customWidth="1"/>
    <col min="486" max="486" width="5.85546875" style="82" customWidth="1"/>
    <col min="487" max="487" width="5.5703125" style="82" customWidth="1"/>
    <col min="488" max="488" width="5.28515625" style="82" customWidth="1"/>
    <col min="489" max="489" width="6" style="82" customWidth="1"/>
    <col min="490" max="490" width="5.140625" style="82" bestFit="1" customWidth="1"/>
    <col min="491" max="491" width="6" style="82" customWidth="1"/>
    <col min="492" max="492" width="5" style="82" customWidth="1"/>
    <col min="493" max="493" width="5.7109375" style="82" bestFit="1" customWidth="1"/>
    <col min="494" max="495" width="10" style="82" customWidth="1"/>
    <col min="496" max="496" width="11.85546875" style="82" customWidth="1"/>
    <col min="497" max="497" width="1.140625" style="82" customWidth="1"/>
    <col min="498" max="498" width="23.5703125" style="82" customWidth="1"/>
    <col min="499" max="499" width="7.85546875" style="82" customWidth="1"/>
    <col min="500" max="500" width="7.5703125" style="82" bestFit="1" customWidth="1"/>
    <col min="501" max="501" width="7.85546875" style="82" customWidth="1"/>
    <col min="502" max="502" width="7.28515625" style="82" customWidth="1"/>
    <col min="503" max="503" width="24" style="82" customWidth="1"/>
    <col min="504" max="506" width="6.140625" style="82" customWidth="1"/>
    <col min="507" max="508" width="12.42578125" style="82" customWidth="1"/>
    <col min="509" max="509" width="11.140625" style="82" customWidth="1"/>
    <col min="510" max="517" width="12.7109375" style="82" bestFit="1" customWidth="1"/>
    <col min="518" max="518" width="12" style="82" bestFit="1" customWidth="1"/>
    <col min="519" max="737" width="9.140625" style="82"/>
    <col min="738" max="738" width="26.85546875" style="82" customWidth="1"/>
    <col min="739" max="739" width="15.5703125" style="82" customWidth="1"/>
    <col min="740" max="740" width="11.5703125" style="82" customWidth="1"/>
    <col min="741" max="741" width="10.42578125" style="82" customWidth="1"/>
    <col min="742" max="742" width="5.85546875" style="82" customWidth="1"/>
    <col min="743" max="743" width="5.5703125" style="82" customWidth="1"/>
    <col min="744" max="744" width="5.28515625" style="82" customWidth="1"/>
    <col min="745" max="745" width="6" style="82" customWidth="1"/>
    <col min="746" max="746" width="5.140625" style="82" bestFit="1" customWidth="1"/>
    <col min="747" max="747" width="6" style="82" customWidth="1"/>
    <col min="748" max="748" width="5" style="82" customWidth="1"/>
    <col min="749" max="749" width="5.7109375" style="82" bestFit="1" customWidth="1"/>
    <col min="750" max="751" width="10" style="82" customWidth="1"/>
    <col min="752" max="752" width="11.85546875" style="82" customWidth="1"/>
    <col min="753" max="753" width="1.140625" style="82" customWidth="1"/>
    <col min="754" max="754" width="23.5703125" style="82" customWidth="1"/>
    <col min="755" max="755" width="7.85546875" style="82" customWidth="1"/>
    <col min="756" max="756" width="7.5703125" style="82" bestFit="1" customWidth="1"/>
    <col min="757" max="757" width="7.85546875" style="82" customWidth="1"/>
    <col min="758" max="758" width="7.28515625" style="82" customWidth="1"/>
    <col min="759" max="759" width="24" style="82" customWidth="1"/>
    <col min="760" max="762" width="6.140625" style="82" customWidth="1"/>
    <col min="763" max="764" width="12.42578125" style="82" customWidth="1"/>
    <col min="765" max="765" width="11.140625" style="82" customWidth="1"/>
    <col min="766" max="773" width="12.7109375" style="82" bestFit="1" customWidth="1"/>
    <col min="774" max="774" width="12" style="82" bestFit="1" customWidth="1"/>
    <col min="775" max="993" width="9.140625" style="82"/>
    <col min="994" max="994" width="26.85546875" style="82" customWidth="1"/>
    <col min="995" max="995" width="15.5703125" style="82" customWidth="1"/>
    <col min="996" max="996" width="11.5703125" style="82" customWidth="1"/>
    <col min="997" max="997" width="10.42578125" style="82" customWidth="1"/>
    <col min="998" max="998" width="5.85546875" style="82" customWidth="1"/>
    <col min="999" max="999" width="5.5703125" style="82" customWidth="1"/>
    <col min="1000" max="1000" width="5.28515625" style="82" customWidth="1"/>
    <col min="1001" max="1001" width="6" style="82" customWidth="1"/>
    <col min="1002" max="1002" width="5.140625" style="82" bestFit="1" customWidth="1"/>
    <col min="1003" max="1003" width="6" style="82" customWidth="1"/>
    <col min="1004" max="1004" width="5" style="82" customWidth="1"/>
    <col min="1005" max="1005" width="5.7109375" style="82" bestFit="1" customWidth="1"/>
    <col min="1006" max="1007" width="10" style="82" customWidth="1"/>
    <col min="1008" max="1008" width="11.85546875" style="82" customWidth="1"/>
    <col min="1009" max="1009" width="1.140625" style="82" customWidth="1"/>
    <col min="1010" max="1010" width="23.5703125" style="82" customWidth="1"/>
    <col min="1011" max="1011" width="7.85546875" style="82" customWidth="1"/>
    <col min="1012" max="1012" width="7.5703125" style="82" bestFit="1" customWidth="1"/>
    <col min="1013" max="1013" width="7.85546875" style="82" customWidth="1"/>
    <col min="1014" max="1014" width="7.28515625" style="82" customWidth="1"/>
    <col min="1015" max="1015" width="24" style="82" customWidth="1"/>
    <col min="1016" max="1018" width="6.140625" style="82" customWidth="1"/>
    <col min="1019" max="1020" width="12.42578125" style="82" customWidth="1"/>
    <col min="1021" max="1021" width="11.140625" style="82" customWidth="1"/>
    <col min="1022" max="1029" width="12.7109375" style="82" bestFit="1" customWidth="1"/>
    <col min="1030" max="1030" width="12" style="82" bestFit="1" customWidth="1"/>
    <col min="1031" max="1249" width="9.140625" style="82"/>
    <col min="1250" max="1250" width="26.85546875" style="82" customWidth="1"/>
    <col min="1251" max="1251" width="15.5703125" style="82" customWidth="1"/>
    <col min="1252" max="1252" width="11.5703125" style="82" customWidth="1"/>
    <col min="1253" max="1253" width="10.42578125" style="82" customWidth="1"/>
    <col min="1254" max="1254" width="5.85546875" style="82" customWidth="1"/>
    <col min="1255" max="1255" width="5.5703125" style="82" customWidth="1"/>
    <col min="1256" max="1256" width="5.28515625" style="82" customWidth="1"/>
    <col min="1257" max="1257" width="6" style="82" customWidth="1"/>
    <col min="1258" max="1258" width="5.140625" style="82" bestFit="1" customWidth="1"/>
    <col min="1259" max="1259" width="6" style="82" customWidth="1"/>
    <col min="1260" max="1260" width="5" style="82" customWidth="1"/>
    <col min="1261" max="1261" width="5.7109375" style="82" bestFit="1" customWidth="1"/>
    <col min="1262" max="1263" width="10" style="82" customWidth="1"/>
    <col min="1264" max="1264" width="11.85546875" style="82" customWidth="1"/>
    <col min="1265" max="1265" width="1.140625" style="82" customWidth="1"/>
    <col min="1266" max="1266" width="23.5703125" style="82" customWidth="1"/>
    <col min="1267" max="1267" width="7.85546875" style="82" customWidth="1"/>
    <col min="1268" max="1268" width="7.5703125" style="82" bestFit="1" customWidth="1"/>
    <col min="1269" max="1269" width="7.85546875" style="82" customWidth="1"/>
    <col min="1270" max="1270" width="7.28515625" style="82" customWidth="1"/>
    <col min="1271" max="1271" width="24" style="82" customWidth="1"/>
    <col min="1272" max="1274" width="6.140625" style="82" customWidth="1"/>
    <col min="1275" max="1276" width="12.42578125" style="82" customWidth="1"/>
    <col min="1277" max="1277" width="11.140625" style="82" customWidth="1"/>
    <col min="1278" max="1285" width="12.7109375" style="82" bestFit="1" customWidth="1"/>
    <col min="1286" max="1286" width="12" style="82" bestFit="1" customWidth="1"/>
    <col min="1287" max="1505" width="9.140625" style="82"/>
    <col min="1506" max="1506" width="26.85546875" style="82" customWidth="1"/>
    <col min="1507" max="1507" width="15.5703125" style="82" customWidth="1"/>
    <col min="1508" max="1508" width="11.5703125" style="82" customWidth="1"/>
    <col min="1509" max="1509" width="10.42578125" style="82" customWidth="1"/>
    <col min="1510" max="1510" width="5.85546875" style="82" customWidth="1"/>
    <col min="1511" max="1511" width="5.5703125" style="82" customWidth="1"/>
    <col min="1512" max="1512" width="5.28515625" style="82" customWidth="1"/>
    <col min="1513" max="1513" width="6" style="82" customWidth="1"/>
    <col min="1514" max="1514" width="5.140625" style="82" bestFit="1" customWidth="1"/>
    <col min="1515" max="1515" width="6" style="82" customWidth="1"/>
    <col min="1516" max="1516" width="5" style="82" customWidth="1"/>
    <col min="1517" max="1517" width="5.7109375" style="82" bestFit="1" customWidth="1"/>
    <col min="1518" max="1519" width="10" style="82" customWidth="1"/>
    <col min="1520" max="1520" width="11.85546875" style="82" customWidth="1"/>
    <col min="1521" max="1521" width="1.140625" style="82" customWidth="1"/>
    <col min="1522" max="1522" width="23.5703125" style="82" customWidth="1"/>
    <col min="1523" max="1523" width="7.85546875" style="82" customWidth="1"/>
    <col min="1524" max="1524" width="7.5703125" style="82" bestFit="1" customWidth="1"/>
    <col min="1525" max="1525" width="7.85546875" style="82" customWidth="1"/>
    <col min="1526" max="1526" width="7.28515625" style="82" customWidth="1"/>
    <col min="1527" max="1527" width="24" style="82" customWidth="1"/>
    <col min="1528" max="1530" width="6.140625" style="82" customWidth="1"/>
    <col min="1531" max="1532" width="12.42578125" style="82" customWidth="1"/>
    <col min="1533" max="1533" width="11.140625" style="82" customWidth="1"/>
    <col min="1534" max="1541" width="12.7109375" style="82" bestFit="1" customWidth="1"/>
    <col min="1542" max="1542" width="12" style="82" bestFit="1" customWidth="1"/>
    <col min="1543" max="1761" width="9.140625" style="82"/>
    <col min="1762" max="1762" width="26.85546875" style="82" customWidth="1"/>
    <col min="1763" max="1763" width="15.5703125" style="82" customWidth="1"/>
    <col min="1764" max="1764" width="11.5703125" style="82" customWidth="1"/>
    <col min="1765" max="1765" width="10.42578125" style="82" customWidth="1"/>
    <col min="1766" max="1766" width="5.85546875" style="82" customWidth="1"/>
    <col min="1767" max="1767" width="5.5703125" style="82" customWidth="1"/>
    <col min="1768" max="1768" width="5.28515625" style="82" customWidth="1"/>
    <col min="1769" max="1769" width="6" style="82" customWidth="1"/>
    <col min="1770" max="1770" width="5.140625" style="82" bestFit="1" customWidth="1"/>
    <col min="1771" max="1771" width="6" style="82" customWidth="1"/>
    <col min="1772" max="1772" width="5" style="82" customWidth="1"/>
    <col min="1773" max="1773" width="5.7109375" style="82" bestFit="1" customWidth="1"/>
    <col min="1774" max="1775" width="10" style="82" customWidth="1"/>
    <col min="1776" max="1776" width="11.85546875" style="82" customWidth="1"/>
    <col min="1777" max="1777" width="1.140625" style="82" customWidth="1"/>
    <col min="1778" max="1778" width="23.5703125" style="82" customWidth="1"/>
    <col min="1779" max="1779" width="7.85546875" style="82" customWidth="1"/>
    <col min="1780" max="1780" width="7.5703125" style="82" bestFit="1" customWidth="1"/>
    <col min="1781" max="1781" width="7.85546875" style="82" customWidth="1"/>
    <col min="1782" max="1782" width="7.28515625" style="82" customWidth="1"/>
    <col min="1783" max="1783" width="24" style="82" customWidth="1"/>
    <col min="1784" max="1786" width="6.140625" style="82" customWidth="1"/>
    <col min="1787" max="1788" width="12.42578125" style="82" customWidth="1"/>
    <col min="1789" max="1789" width="11.140625" style="82" customWidth="1"/>
    <col min="1790" max="1797" width="12.7109375" style="82" bestFit="1" customWidth="1"/>
    <col min="1798" max="1798" width="12" style="82" bestFit="1" customWidth="1"/>
    <col min="1799" max="2017" width="9.140625" style="82"/>
    <col min="2018" max="2018" width="26.85546875" style="82" customWidth="1"/>
    <col min="2019" max="2019" width="15.5703125" style="82" customWidth="1"/>
    <col min="2020" max="2020" width="11.5703125" style="82" customWidth="1"/>
    <col min="2021" max="2021" width="10.42578125" style="82" customWidth="1"/>
    <col min="2022" max="2022" width="5.85546875" style="82" customWidth="1"/>
    <col min="2023" max="2023" width="5.5703125" style="82" customWidth="1"/>
    <col min="2024" max="2024" width="5.28515625" style="82" customWidth="1"/>
    <col min="2025" max="2025" width="6" style="82" customWidth="1"/>
    <col min="2026" max="2026" width="5.140625" style="82" bestFit="1" customWidth="1"/>
    <col min="2027" max="2027" width="6" style="82" customWidth="1"/>
    <col min="2028" max="2028" width="5" style="82" customWidth="1"/>
    <col min="2029" max="2029" width="5.7109375" style="82" bestFit="1" customWidth="1"/>
    <col min="2030" max="2031" width="10" style="82" customWidth="1"/>
    <col min="2032" max="2032" width="11.85546875" style="82" customWidth="1"/>
    <col min="2033" max="2033" width="1.140625" style="82" customWidth="1"/>
    <col min="2034" max="2034" width="23.5703125" style="82" customWidth="1"/>
    <col min="2035" max="2035" width="7.85546875" style="82" customWidth="1"/>
    <col min="2036" max="2036" width="7.5703125" style="82" bestFit="1" customWidth="1"/>
    <col min="2037" max="2037" width="7.85546875" style="82" customWidth="1"/>
    <col min="2038" max="2038" width="7.28515625" style="82" customWidth="1"/>
    <col min="2039" max="2039" width="24" style="82" customWidth="1"/>
    <col min="2040" max="2042" width="6.140625" style="82" customWidth="1"/>
    <col min="2043" max="2044" width="12.42578125" style="82" customWidth="1"/>
    <col min="2045" max="2045" width="11.140625" style="82" customWidth="1"/>
    <col min="2046" max="2053" width="12.7109375" style="82" bestFit="1" customWidth="1"/>
    <col min="2054" max="2054" width="12" style="82" bestFit="1" customWidth="1"/>
    <col min="2055" max="2273" width="9.140625" style="82"/>
    <col min="2274" max="2274" width="26.85546875" style="82" customWidth="1"/>
    <col min="2275" max="2275" width="15.5703125" style="82" customWidth="1"/>
    <col min="2276" max="2276" width="11.5703125" style="82" customWidth="1"/>
    <col min="2277" max="2277" width="10.42578125" style="82" customWidth="1"/>
    <col min="2278" max="2278" width="5.85546875" style="82" customWidth="1"/>
    <col min="2279" max="2279" width="5.5703125" style="82" customWidth="1"/>
    <col min="2280" max="2280" width="5.28515625" style="82" customWidth="1"/>
    <col min="2281" max="2281" width="6" style="82" customWidth="1"/>
    <col min="2282" max="2282" width="5.140625" style="82" bestFit="1" customWidth="1"/>
    <col min="2283" max="2283" width="6" style="82" customWidth="1"/>
    <col min="2284" max="2284" width="5" style="82" customWidth="1"/>
    <col min="2285" max="2285" width="5.7109375" style="82" bestFit="1" customWidth="1"/>
    <col min="2286" max="2287" width="10" style="82" customWidth="1"/>
    <col min="2288" max="2288" width="11.85546875" style="82" customWidth="1"/>
    <col min="2289" max="2289" width="1.140625" style="82" customWidth="1"/>
    <col min="2290" max="2290" width="23.5703125" style="82" customWidth="1"/>
    <col min="2291" max="2291" width="7.85546875" style="82" customWidth="1"/>
    <col min="2292" max="2292" width="7.5703125" style="82" bestFit="1" customWidth="1"/>
    <col min="2293" max="2293" width="7.85546875" style="82" customWidth="1"/>
    <col min="2294" max="2294" width="7.28515625" style="82" customWidth="1"/>
    <col min="2295" max="2295" width="24" style="82" customWidth="1"/>
    <col min="2296" max="2298" width="6.140625" style="82" customWidth="1"/>
    <col min="2299" max="2300" width="12.42578125" style="82" customWidth="1"/>
    <col min="2301" max="2301" width="11.140625" style="82" customWidth="1"/>
    <col min="2302" max="2309" width="12.7109375" style="82" bestFit="1" customWidth="1"/>
    <col min="2310" max="2310" width="12" style="82" bestFit="1" customWidth="1"/>
    <col min="2311" max="2529" width="9.140625" style="82"/>
    <col min="2530" max="2530" width="26.85546875" style="82" customWidth="1"/>
    <col min="2531" max="2531" width="15.5703125" style="82" customWidth="1"/>
    <col min="2532" max="2532" width="11.5703125" style="82" customWidth="1"/>
    <col min="2533" max="2533" width="10.42578125" style="82" customWidth="1"/>
    <col min="2534" max="2534" width="5.85546875" style="82" customWidth="1"/>
    <col min="2535" max="2535" width="5.5703125" style="82" customWidth="1"/>
    <col min="2536" max="2536" width="5.28515625" style="82" customWidth="1"/>
    <col min="2537" max="2537" width="6" style="82" customWidth="1"/>
    <col min="2538" max="2538" width="5.140625" style="82" bestFit="1" customWidth="1"/>
    <col min="2539" max="2539" width="6" style="82" customWidth="1"/>
    <col min="2540" max="2540" width="5" style="82" customWidth="1"/>
    <col min="2541" max="2541" width="5.7109375" style="82" bestFit="1" customWidth="1"/>
    <col min="2542" max="2543" width="10" style="82" customWidth="1"/>
    <col min="2544" max="2544" width="11.85546875" style="82" customWidth="1"/>
    <col min="2545" max="2545" width="1.140625" style="82" customWidth="1"/>
    <col min="2546" max="2546" width="23.5703125" style="82" customWidth="1"/>
    <col min="2547" max="2547" width="7.85546875" style="82" customWidth="1"/>
    <col min="2548" max="2548" width="7.5703125" style="82" bestFit="1" customWidth="1"/>
    <col min="2549" max="2549" width="7.85546875" style="82" customWidth="1"/>
    <col min="2550" max="2550" width="7.28515625" style="82" customWidth="1"/>
    <col min="2551" max="2551" width="24" style="82" customWidth="1"/>
    <col min="2552" max="2554" width="6.140625" style="82" customWidth="1"/>
    <col min="2555" max="2556" width="12.42578125" style="82" customWidth="1"/>
    <col min="2557" max="2557" width="11.140625" style="82" customWidth="1"/>
    <col min="2558" max="2565" width="12.7109375" style="82" bestFit="1" customWidth="1"/>
    <col min="2566" max="2566" width="12" style="82" bestFit="1" customWidth="1"/>
    <col min="2567" max="2785" width="9.140625" style="82"/>
    <col min="2786" max="2786" width="26.85546875" style="82" customWidth="1"/>
    <col min="2787" max="2787" width="15.5703125" style="82" customWidth="1"/>
    <col min="2788" max="2788" width="11.5703125" style="82" customWidth="1"/>
    <col min="2789" max="2789" width="10.42578125" style="82" customWidth="1"/>
    <col min="2790" max="2790" width="5.85546875" style="82" customWidth="1"/>
    <col min="2791" max="2791" width="5.5703125" style="82" customWidth="1"/>
    <col min="2792" max="2792" width="5.28515625" style="82" customWidth="1"/>
    <col min="2793" max="2793" width="6" style="82" customWidth="1"/>
    <col min="2794" max="2794" width="5.140625" style="82" bestFit="1" customWidth="1"/>
    <col min="2795" max="2795" width="6" style="82" customWidth="1"/>
    <col min="2796" max="2796" width="5" style="82" customWidth="1"/>
    <col min="2797" max="2797" width="5.7109375" style="82" bestFit="1" customWidth="1"/>
    <col min="2798" max="2799" width="10" style="82" customWidth="1"/>
    <col min="2800" max="2800" width="11.85546875" style="82" customWidth="1"/>
    <col min="2801" max="2801" width="1.140625" style="82" customWidth="1"/>
    <col min="2802" max="2802" width="23.5703125" style="82" customWidth="1"/>
    <col min="2803" max="2803" width="7.85546875" style="82" customWidth="1"/>
    <col min="2804" max="2804" width="7.5703125" style="82" bestFit="1" customWidth="1"/>
    <col min="2805" max="2805" width="7.85546875" style="82" customWidth="1"/>
    <col min="2806" max="2806" width="7.28515625" style="82" customWidth="1"/>
    <col min="2807" max="2807" width="24" style="82" customWidth="1"/>
    <col min="2808" max="2810" width="6.140625" style="82" customWidth="1"/>
    <col min="2811" max="2812" width="12.42578125" style="82" customWidth="1"/>
    <col min="2813" max="2813" width="11.140625" style="82" customWidth="1"/>
    <col min="2814" max="2821" width="12.7109375" style="82" bestFit="1" customWidth="1"/>
    <col min="2822" max="2822" width="12" style="82" bestFit="1" customWidth="1"/>
    <col min="2823" max="3041" width="9.140625" style="82"/>
    <col min="3042" max="3042" width="26.85546875" style="82" customWidth="1"/>
    <col min="3043" max="3043" width="15.5703125" style="82" customWidth="1"/>
    <col min="3044" max="3044" width="11.5703125" style="82" customWidth="1"/>
    <col min="3045" max="3045" width="10.42578125" style="82" customWidth="1"/>
    <col min="3046" max="3046" width="5.85546875" style="82" customWidth="1"/>
    <col min="3047" max="3047" width="5.5703125" style="82" customWidth="1"/>
    <col min="3048" max="3048" width="5.28515625" style="82" customWidth="1"/>
    <col min="3049" max="3049" width="6" style="82" customWidth="1"/>
    <col min="3050" max="3050" width="5.140625" style="82" bestFit="1" customWidth="1"/>
    <col min="3051" max="3051" width="6" style="82" customWidth="1"/>
    <col min="3052" max="3052" width="5" style="82" customWidth="1"/>
    <col min="3053" max="3053" width="5.7109375" style="82" bestFit="1" customWidth="1"/>
    <col min="3054" max="3055" width="10" style="82" customWidth="1"/>
    <col min="3056" max="3056" width="11.85546875" style="82" customWidth="1"/>
    <col min="3057" max="3057" width="1.140625" style="82" customWidth="1"/>
    <col min="3058" max="3058" width="23.5703125" style="82" customWidth="1"/>
    <col min="3059" max="3059" width="7.85546875" style="82" customWidth="1"/>
    <col min="3060" max="3060" width="7.5703125" style="82" bestFit="1" customWidth="1"/>
    <col min="3061" max="3061" width="7.85546875" style="82" customWidth="1"/>
    <col min="3062" max="3062" width="7.28515625" style="82" customWidth="1"/>
    <col min="3063" max="3063" width="24" style="82" customWidth="1"/>
    <col min="3064" max="3066" width="6.140625" style="82" customWidth="1"/>
    <col min="3067" max="3068" width="12.42578125" style="82" customWidth="1"/>
    <col min="3069" max="3069" width="11.140625" style="82" customWidth="1"/>
    <col min="3070" max="3077" width="12.7109375" style="82" bestFit="1" customWidth="1"/>
    <col min="3078" max="3078" width="12" style="82" bestFit="1" customWidth="1"/>
    <col min="3079" max="3297" width="9.140625" style="82"/>
    <col min="3298" max="3298" width="26.85546875" style="82" customWidth="1"/>
    <col min="3299" max="3299" width="15.5703125" style="82" customWidth="1"/>
    <col min="3300" max="3300" width="11.5703125" style="82" customWidth="1"/>
    <col min="3301" max="3301" width="10.42578125" style="82" customWidth="1"/>
    <col min="3302" max="3302" width="5.85546875" style="82" customWidth="1"/>
    <col min="3303" max="3303" width="5.5703125" style="82" customWidth="1"/>
    <col min="3304" max="3304" width="5.28515625" style="82" customWidth="1"/>
    <col min="3305" max="3305" width="6" style="82" customWidth="1"/>
    <col min="3306" max="3306" width="5.140625" style="82" bestFit="1" customWidth="1"/>
    <col min="3307" max="3307" width="6" style="82" customWidth="1"/>
    <col min="3308" max="3308" width="5" style="82" customWidth="1"/>
    <col min="3309" max="3309" width="5.7109375" style="82" bestFit="1" customWidth="1"/>
    <col min="3310" max="3311" width="10" style="82" customWidth="1"/>
    <col min="3312" max="3312" width="11.85546875" style="82" customWidth="1"/>
    <col min="3313" max="3313" width="1.140625" style="82" customWidth="1"/>
    <col min="3314" max="3314" width="23.5703125" style="82" customWidth="1"/>
    <col min="3315" max="3315" width="7.85546875" style="82" customWidth="1"/>
    <col min="3316" max="3316" width="7.5703125" style="82" bestFit="1" customWidth="1"/>
    <col min="3317" max="3317" width="7.85546875" style="82" customWidth="1"/>
    <col min="3318" max="3318" width="7.28515625" style="82" customWidth="1"/>
    <col min="3319" max="3319" width="24" style="82" customWidth="1"/>
    <col min="3320" max="3322" width="6.140625" style="82" customWidth="1"/>
    <col min="3323" max="3324" width="12.42578125" style="82" customWidth="1"/>
    <col min="3325" max="3325" width="11.140625" style="82" customWidth="1"/>
    <col min="3326" max="3333" width="12.7109375" style="82" bestFit="1" customWidth="1"/>
    <col min="3334" max="3334" width="12" style="82" bestFit="1" customWidth="1"/>
    <col min="3335" max="3553" width="9.140625" style="82"/>
    <col min="3554" max="3554" width="26.85546875" style="82" customWidth="1"/>
    <col min="3555" max="3555" width="15.5703125" style="82" customWidth="1"/>
    <col min="3556" max="3556" width="11.5703125" style="82" customWidth="1"/>
    <col min="3557" max="3557" width="10.42578125" style="82" customWidth="1"/>
    <col min="3558" max="3558" width="5.85546875" style="82" customWidth="1"/>
    <col min="3559" max="3559" width="5.5703125" style="82" customWidth="1"/>
    <col min="3560" max="3560" width="5.28515625" style="82" customWidth="1"/>
    <col min="3561" max="3561" width="6" style="82" customWidth="1"/>
    <col min="3562" max="3562" width="5.140625" style="82" bestFit="1" customWidth="1"/>
    <col min="3563" max="3563" width="6" style="82" customWidth="1"/>
    <col min="3564" max="3564" width="5" style="82" customWidth="1"/>
    <col min="3565" max="3565" width="5.7109375" style="82" bestFit="1" customWidth="1"/>
    <col min="3566" max="3567" width="10" style="82" customWidth="1"/>
    <col min="3568" max="3568" width="11.85546875" style="82" customWidth="1"/>
    <col min="3569" max="3569" width="1.140625" style="82" customWidth="1"/>
    <col min="3570" max="3570" width="23.5703125" style="82" customWidth="1"/>
    <col min="3571" max="3571" width="7.85546875" style="82" customWidth="1"/>
    <col min="3572" max="3572" width="7.5703125" style="82" bestFit="1" customWidth="1"/>
    <col min="3573" max="3573" width="7.85546875" style="82" customWidth="1"/>
    <col min="3574" max="3574" width="7.28515625" style="82" customWidth="1"/>
    <col min="3575" max="3575" width="24" style="82" customWidth="1"/>
    <col min="3576" max="3578" width="6.140625" style="82" customWidth="1"/>
    <col min="3579" max="3580" width="12.42578125" style="82" customWidth="1"/>
    <col min="3581" max="3581" width="11.140625" style="82" customWidth="1"/>
    <col min="3582" max="3589" width="12.7109375" style="82" bestFit="1" customWidth="1"/>
    <col min="3590" max="3590" width="12" style="82" bestFit="1" customWidth="1"/>
    <col min="3591" max="3809" width="9.140625" style="82"/>
    <col min="3810" max="3810" width="26.85546875" style="82" customWidth="1"/>
    <col min="3811" max="3811" width="15.5703125" style="82" customWidth="1"/>
    <col min="3812" max="3812" width="11.5703125" style="82" customWidth="1"/>
    <col min="3813" max="3813" width="10.42578125" style="82" customWidth="1"/>
    <col min="3814" max="3814" width="5.85546875" style="82" customWidth="1"/>
    <col min="3815" max="3815" width="5.5703125" style="82" customWidth="1"/>
    <col min="3816" max="3816" width="5.28515625" style="82" customWidth="1"/>
    <col min="3817" max="3817" width="6" style="82" customWidth="1"/>
    <col min="3818" max="3818" width="5.140625" style="82" bestFit="1" customWidth="1"/>
    <col min="3819" max="3819" width="6" style="82" customWidth="1"/>
    <col min="3820" max="3820" width="5" style="82" customWidth="1"/>
    <col min="3821" max="3821" width="5.7109375" style="82" bestFit="1" customWidth="1"/>
    <col min="3822" max="3823" width="10" style="82" customWidth="1"/>
    <col min="3824" max="3824" width="11.85546875" style="82" customWidth="1"/>
    <col min="3825" max="3825" width="1.140625" style="82" customWidth="1"/>
    <col min="3826" max="3826" width="23.5703125" style="82" customWidth="1"/>
    <col min="3827" max="3827" width="7.85546875" style="82" customWidth="1"/>
    <col min="3828" max="3828" width="7.5703125" style="82" bestFit="1" customWidth="1"/>
    <col min="3829" max="3829" width="7.85546875" style="82" customWidth="1"/>
    <col min="3830" max="3830" width="7.28515625" style="82" customWidth="1"/>
    <col min="3831" max="3831" width="24" style="82" customWidth="1"/>
    <col min="3832" max="3834" width="6.140625" style="82" customWidth="1"/>
    <col min="3835" max="3836" width="12.42578125" style="82" customWidth="1"/>
    <col min="3837" max="3837" width="11.140625" style="82" customWidth="1"/>
    <col min="3838" max="3845" width="12.7109375" style="82" bestFit="1" customWidth="1"/>
    <col min="3846" max="3846" width="12" style="82" bestFit="1" customWidth="1"/>
    <col min="3847" max="4065" width="9.140625" style="82"/>
    <col min="4066" max="4066" width="26.85546875" style="82" customWidth="1"/>
    <col min="4067" max="4067" width="15.5703125" style="82" customWidth="1"/>
    <col min="4068" max="4068" width="11.5703125" style="82" customWidth="1"/>
    <col min="4069" max="4069" width="10.42578125" style="82" customWidth="1"/>
    <col min="4070" max="4070" width="5.85546875" style="82" customWidth="1"/>
    <col min="4071" max="4071" width="5.5703125" style="82" customWidth="1"/>
    <col min="4072" max="4072" width="5.28515625" style="82" customWidth="1"/>
    <col min="4073" max="4073" width="6" style="82" customWidth="1"/>
    <col min="4074" max="4074" width="5.140625" style="82" bestFit="1" customWidth="1"/>
    <col min="4075" max="4075" width="6" style="82" customWidth="1"/>
    <col min="4076" max="4076" width="5" style="82" customWidth="1"/>
    <col min="4077" max="4077" width="5.7109375" style="82" bestFit="1" customWidth="1"/>
    <col min="4078" max="4079" width="10" style="82" customWidth="1"/>
    <col min="4080" max="4080" width="11.85546875" style="82" customWidth="1"/>
    <col min="4081" max="4081" width="1.140625" style="82" customWidth="1"/>
    <col min="4082" max="4082" width="23.5703125" style="82" customWidth="1"/>
    <col min="4083" max="4083" width="7.85546875" style="82" customWidth="1"/>
    <col min="4084" max="4084" width="7.5703125" style="82" bestFit="1" customWidth="1"/>
    <col min="4085" max="4085" width="7.85546875" style="82" customWidth="1"/>
    <col min="4086" max="4086" width="7.28515625" style="82" customWidth="1"/>
    <col min="4087" max="4087" width="24" style="82" customWidth="1"/>
    <col min="4088" max="4090" width="6.140625" style="82" customWidth="1"/>
    <col min="4091" max="4092" width="12.42578125" style="82" customWidth="1"/>
    <col min="4093" max="4093" width="11.140625" style="82" customWidth="1"/>
    <col min="4094" max="4101" width="12.7109375" style="82" bestFit="1" customWidth="1"/>
    <col min="4102" max="4102" width="12" style="82" bestFit="1" customWidth="1"/>
    <col min="4103" max="4321" width="9.140625" style="82"/>
    <col min="4322" max="4322" width="26.85546875" style="82" customWidth="1"/>
    <col min="4323" max="4323" width="15.5703125" style="82" customWidth="1"/>
    <col min="4324" max="4324" width="11.5703125" style="82" customWidth="1"/>
    <col min="4325" max="4325" width="10.42578125" style="82" customWidth="1"/>
    <col min="4326" max="4326" width="5.85546875" style="82" customWidth="1"/>
    <col min="4327" max="4327" width="5.5703125" style="82" customWidth="1"/>
    <col min="4328" max="4328" width="5.28515625" style="82" customWidth="1"/>
    <col min="4329" max="4329" width="6" style="82" customWidth="1"/>
    <col min="4330" max="4330" width="5.140625" style="82" bestFit="1" customWidth="1"/>
    <col min="4331" max="4331" width="6" style="82" customWidth="1"/>
    <col min="4332" max="4332" width="5" style="82" customWidth="1"/>
    <col min="4333" max="4333" width="5.7109375" style="82" bestFit="1" customWidth="1"/>
    <col min="4334" max="4335" width="10" style="82" customWidth="1"/>
    <col min="4336" max="4336" width="11.85546875" style="82" customWidth="1"/>
    <col min="4337" max="4337" width="1.140625" style="82" customWidth="1"/>
    <col min="4338" max="4338" width="23.5703125" style="82" customWidth="1"/>
    <col min="4339" max="4339" width="7.85546875" style="82" customWidth="1"/>
    <col min="4340" max="4340" width="7.5703125" style="82" bestFit="1" customWidth="1"/>
    <col min="4341" max="4341" width="7.85546875" style="82" customWidth="1"/>
    <col min="4342" max="4342" width="7.28515625" style="82" customWidth="1"/>
    <col min="4343" max="4343" width="24" style="82" customWidth="1"/>
    <col min="4344" max="4346" width="6.140625" style="82" customWidth="1"/>
    <col min="4347" max="4348" width="12.42578125" style="82" customWidth="1"/>
    <col min="4349" max="4349" width="11.140625" style="82" customWidth="1"/>
    <col min="4350" max="4357" width="12.7109375" style="82" bestFit="1" customWidth="1"/>
    <col min="4358" max="4358" width="12" style="82" bestFit="1" customWidth="1"/>
    <col min="4359" max="4577" width="9.140625" style="82"/>
    <col min="4578" max="4578" width="26.85546875" style="82" customWidth="1"/>
    <col min="4579" max="4579" width="15.5703125" style="82" customWidth="1"/>
    <col min="4580" max="4580" width="11.5703125" style="82" customWidth="1"/>
    <col min="4581" max="4581" width="10.42578125" style="82" customWidth="1"/>
    <col min="4582" max="4582" width="5.85546875" style="82" customWidth="1"/>
    <col min="4583" max="4583" width="5.5703125" style="82" customWidth="1"/>
    <col min="4584" max="4584" width="5.28515625" style="82" customWidth="1"/>
    <col min="4585" max="4585" width="6" style="82" customWidth="1"/>
    <col min="4586" max="4586" width="5.140625" style="82" bestFit="1" customWidth="1"/>
    <col min="4587" max="4587" width="6" style="82" customWidth="1"/>
    <col min="4588" max="4588" width="5" style="82" customWidth="1"/>
    <col min="4589" max="4589" width="5.7109375" style="82" bestFit="1" customWidth="1"/>
    <col min="4590" max="4591" width="10" style="82" customWidth="1"/>
    <col min="4592" max="4592" width="11.85546875" style="82" customWidth="1"/>
    <col min="4593" max="4593" width="1.140625" style="82" customWidth="1"/>
    <col min="4594" max="4594" width="23.5703125" style="82" customWidth="1"/>
    <col min="4595" max="4595" width="7.85546875" style="82" customWidth="1"/>
    <col min="4596" max="4596" width="7.5703125" style="82" bestFit="1" customWidth="1"/>
    <col min="4597" max="4597" width="7.85546875" style="82" customWidth="1"/>
    <col min="4598" max="4598" width="7.28515625" style="82" customWidth="1"/>
    <col min="4599" max="4599" width="24" style="82" customWidth="1"/>
    <col min="4600" max="4602" width="6.140625" style="82" customWidth="1"/>
    <col min="4603" max="4604" width="12.42578125" style="82" customWidth="1"/>
    <col min="4605" max="4605" width="11.140625" style="82" customWidth="1"/>
    <col min="4606" max="4613" width="12.7109375" style="82" bestFit="1" customWidth="1"/>
    <col min="4614" max="4614" width="12" style="82" bestFit="1" customWidth="1"/>
    <col min="4615" max="4833" width="9.140625" style="82"/>
    <col min="4834" max="4834" width="26.85546875" style="82" customWidth="1"/>
    <col min="4835" max="4835" width="15.5703125" style="82" customWidth="1"/>
    <col min="4836" max="4836" width="11.5703125" style="82" customWidth="1"/>
    <col min="4837" max="4837" width="10.42578125" style="82" customWidth="1"/>
    <col min="4838" max="4838" width="5.85546875" style="82" customWidth="1"/>
    <col min="4839" max="4839" width="5.5703125" style="82" customWidth="1"/>
    <col min="4840" max="4840" width="5.28515625" style="82" customWidth="1"/>
    <col min="4841" max="4841" width="6" style="82" customWidth="1"/>
    <col min="4842" max="4842" width="5.140625" style="82" bestFit="1" customWidth="1"/>
    <col min="4843" max="4843" width="6" style="82" customWidth="1"/>
    <col min="4844" max="4844" width="5" style="82" customWidth="1"/>
    <col min="4845" max="4845" width="5.7109375" style="82" bestFit="1" customWidth="1"/>
    <col min="4846" max="4847" width="10" style="82" customWidth="1"/>
    <col min="4848" max="4848" width="11.85546875" style="82" customWidth="1"/>
    <col min="4849" max="4849" width="1.140625" style="82" customWidth="1"/>
    <col min="4850" max="4850" width="23.5703125" style="82" customWidth="1"/>
    <col min="4851" max="4851" width="7.85546875" style="82" customWidth="1"/>
    <col min="4852" max="4852" width="7.5703125" style="82" bestFit="1" customWidth="1"/>
    <col min="4853" max="4853" width="7.85546875" style="82" customWidth="1"/>
    <col min="4854" max="4854" width="7.28515625" style="82" customWidth="1"/>
    <col min="4855" max="4855" width="24" style="82" customWidth="1"/>
    <col min="4856" max="4858" width="6.140625" style="82" customWidth="1"/>
    <col min="4859" max="4860" width="12.42578125" style="82" customWidth="1"/>
    <col min="4861" max="4861" width="11.140625" style="82" customWidth="1"/>
    <col min="4862" max="4869" width="12.7109375" style="82" bestFit="1" customWidth="1"/>
    <col min="4870" max="4870" width="12" style="82" bestFit="1" customWidth="1"/>
    <col min="4871" max="5089" width="9.140625" style="82"/>
    <col min="5090" max="5090" width="26.85546875" style="82" customWidth="1"/>
    <col min="5091" max="5091" width="15.5703125" style="82" customWidth="1"/>
    <col min="5092" max="5092" width="11.5703125" style="82" customWidth="1"/>
    <col min="5093" max="5093" width="10.42578125" style="82" customWidth="1"/>
    <col min="5094" max="5094" width="5.85546875" style="82" customWidth="1"/>
    <col min="5095" max="5095" width="5.5703125" style="82" customWidth="1"/>
    <col min="5096" max="5096" width="5.28515625" style="82" customWidth="1"/>
    <col min="5097" max="5097" width="6" style="82" customWidth="1"/>
    <col min="5098" max="5098" width="5.140625" style="82" bestFit="1" customWidth="1"/>
    <col min="5099" max="5099" width="6" style="82" customWidth="1"/>
    <col min="5100" max="5100" width="5" style="82" customWidth="1"/>
    <col min="5101" max="5101" width="5.7109375" style="82" bestFit="1" customWidth="1"/>
    <col min="5102" max="5103" width="10" style="82" customWidth="1"/>
    <col min="5104" max="5104" width="11.85546875" style="82" customWidth="1"/>
    <col min="5105" max="5105" width="1.140625" style="82" customWidth="1"/>
    <col min="5106" max="5106" width="23.5703125" style="82" customWidth="1"/>
    <col min="5107" max="5107" width="7.85546875" style="82" customWidth="1"/>
    <col min="5108" max="5108" width="7.5703125" style="82" bestFit="1" customWidth="1"/>
    <col min="5109" max="5109" width="7.85546875" style="82" customWidth="1"/>
    <col min="5110" max="5110" width="7.28515625" style="82" customWidth="1"/>
    <col min="5111" max="5111" width="24" style="82" customWidth="1"/>
    <col min="5112" max="5114" width="6.140625" style="82" customWidth="1"/>
    <col min="5115" max="5116" width="12.42578125" style="82" customWidth="1"/>
    <col min="5117" max="5117" width="11.140625" style="82" customWidth="1"/>
    <col min="5118" max="5125" width="12.7109375" style="82" bestFit="1" customWidth="1"/>
    <col min="5126" max="5126" width="12" style="82" bestFit="1" customWidth="1"/>
    <col min="5127" max="5345" width="9.140625" style="82"/>
    <col min="5346" max="5346" width="26.85546875" style="82" customWidth="1"/>
    <col min="5347" max="5347" width="15.5703125" style="82" customWidth="1"/>
    <col min="5348" max="5348" width="11.5703125" style="82" customWidth="1"/>
    <col min="5349" max="5349" width="10.42578125" style="82" customWidth="1"/>
    <col min="5350" max="5350" width="5.85546875" style="82" customWidth="1"/>
    <col min="5351" max="5351" width="5.5703125" style="82" customWidth="1"/>
    <col min="5352" max="5352" width="5.28515625" style="82" customWidth="1"/>
    <col min="5353" max="5353" width="6" style="82" customWidth="1"/>
    <col min="5354" max="5354" width="5.140625" style="82" bestFit="1" customWidth="1"/>
    <col min="5355" max="5355" width="6" style="82" customWidth="1"/>
    <col min="5356" max="5356" width="5" style="82" customWidth="1"/>
    <col min="5357" max="5357" width="5.7109375" style="82" bestFit="1" customWidth="1"/>
    <col min="5358" max="5359" width="10" style="82" customWidth="1"/>
    <col min="5360" max="5360" width="11.85546875" style="82" customWidth="1"/>
    <col min="5361" max="5361" width="1.140625" style="82" customWidth="1"/>
    <col min="5362" max="5362" width="23.5703125" style="82" customWidth="1"/>
    <col min="5363" max="5363" width="7.85546875" style="82" customWidth="1"/>
    <col min="5364" max="5364" width="7.5703125" style="82" bestFit="1" customWidth="1"/>
    <col min="5365" max="5365" width="7.85546875" style="82" customWidth="1"/>
    <col min="5366" max="5366" width="7.28515625" style="82" customWidth="1"/>
    <col min="5367" max="5367" width="24" style="82" customWidth="1"/>
    <col min="5368" max="5370" width="6.140625" style="82" customWidth="1"/>
    <col min="5371" max="5372" width="12.42578125" style="82" customWidth="1"/>
    <col min="5373" max="5373" width="11.140625" style="82" customWidth="1"/>
    <col min="5374" max="5381" width="12.7109375" style="82" bestFit="1" customWidth="1"/>
    <col min="5382" max="5382" width="12" style="82" bestFit="1" customWidth="1"/>
    <col min="5383" max="5601" width="9.140625" style="82"/>
    <col min="5602" max="5602" width="26.85546875" style="82" customWidth="1"/>
    <col min="5603" max="5603" width="15.5703125" style="82" customWidth="1"/>
    <col min="5604" max="5604" width="11.5703125" style="82" customWidth="1"/>
    <col min="5605" max="5605" width="10.42578125" style="82" customWidth="1"/>
    <col min="5606" max="5606" width="5.85546875" style="82" customWidth="1"/>
    <col min="5607" max="5607" width="5.5703125" style="82" customWidth="1"/>
    <col min="5608" max="5608" width="5.28515625" style="82" customWidth="1"/>
    <col min="5609" max="5609" width="6" style="82" customWidth="1"/>
    <col min="5610" max="5610" width="5.140625" style="82" bestFit="1" customWidth="1"/>
    <col min="5611" max="5611" width="6" style="82" customWidth="1"/>
    <col min="5612" max="5612" width="5" style="82" customWidth="1"/>
    <col min="5613" max="5613" width="5.7109375" style="82" bestFit="1" customWidth="1"/>
    <col min="5614" max="5615" width="10" style="82" customWidth="1"/>
    <col min="5616" max="5616" width="11.85546875" style="82" customWidth="1"/>
    <col min="5617" max="5617" width="1.140625" style="82" customWidth="1"/>
    <col min="5618" max="5618" width="23.5703125" style="82" customWidth="1"/>
    <col min="5619" max="5619" width="7.85546875" style="82" customWidth="1"/>
    <col min="5620" max="5620" width="7.5703125" style="82" bestFit="1" customWidth="1"/>
    <col min="5621" max="5621" width="7.85546875" style="82" customWidth="1"/>
    <col min="5622" max="5622" width="7.28515625" style="82" customWidth="1"/>
    <col min="5623" max="5623" width="24" style="82" customWidth="1"/>
    <col min="5624" max="5626" width="6.140625" style="82" customWidth="1"/>
    <col min="5627" max="5628" width="12.42578125" style="82" customWidth="1"/>
    <col min="5629" max="5629" width="11.140625" style="82" customWidth="1"/>
    <col min="5630" max="5637" width="12.7109375" style="82" bestFit="1" customWidth="1"/>
    <col min="5638" max="5638" width="12" style="82" bestFit="1" customWidth="1"/>
    <col min="5639" max="5857" width="9.140625" style="82"/>
    <col min="5858" max="5858" width="26.85546875" style="82" customWidth="1"/>
    <col min="5859" max="5859" width="15.5703125" style="82" customWidth="1"/>
    <col min="5860" max="5860" width="11.5703125" style="82" customWidth="1"/>
    <col min="5861" max="5861" width="10.42578125" style="82" customWidth="1"/>
    <col min="5862" max="5862" width="5.85546875" style="82" customWidth="1"/>
    <col min="5863" max="5863" width="5.5703125" style="82" customWidth="1"/>
    <col min="5864" max="5864" width="5.28515625" style="82" customWidth="1"/>
    <col min="5865" max="5865" width="6" style="82" customWidth="1"/>
    <col min="5866" max="5866" width="5.140625" style="82" bestFit="1" customWidth="1"/>
    <col min="5867" max="5867" width="6" style="82" customWidth="1"/>
    <col min="5868" max="5868" width="5" style="82" customWidth="1"/>
    <col min="5869" max="5869" width="5.7109375" style="82" bestFit="1" customWidth="1"/>
    <col min="5870" max="5871" width="10" style="82" customWidth="1"/>
    <col min="5872" max="5872" width="11.85546875" style="82" customWidth="1"/>
    <col min="5873" max="5873" width="1.140625" style="82" customWidth="1"/>
    <col min="5874" max="5874" width="23.5703125" style="82" customWidth="1"/>
    <col min="5875" max="5875" width="7.85546875" style="82" customWidth="1"/>
    <col min="5876" max="5876" width="7.5703125" style="82" bestFit="1" customWidth="1"/>
    <col min="5877" max="5877" width="7.85546875" style="82" customWidth="1"/>
    <col min="5878" max="5878" width="7.28515625" style="82" customWidth="1"/>
    <col min="5879" max="5879" width="24" style="82" customWidth="1"/>
    <col min="5880" max="5882" width="6.140625" style="82" customWidth="1"/>
    <col min="5883" max="5884" width="12.42578125" style="82" customWidth="1"/>
    <col min="5885" max="5885" width="11.140625" style="82" customWidth="1"/>
    <col min="5886" max="5893" width="12.7109375" style="82" bestFit="1" customWidth="1"/>
    <col min="5894" max="5894" width="12" style="82" bestFit="1" customWidth="1"/>
    <col min="5895" max="6113" width="9.140625" style="82"/>
    <col min="6114" max="6114" width="26.85546875" style="82" customWidth="1"/>
    <col min="6115" max="6115" width="15.5703125" style="82" customWidth="1"/>
    <col min="6116" max="6116" width="11.5703125" style="82" customWidth="1"/>
    <col min="6117" max="6117" width="10.42578125" style="82" customWidth="1"/>
    <col min="6118" max="6118" width="5.85546875" style="82" customWidth="1"/>
    <col min="6119" max="6119" width="5.5703125" style="82" customWidth="1"/>
    <col min="6120" max="6120" width="5.28515625" style="82" customWidth="1"/>
    <col min="6121" max="6121" width="6" style="82" customWidth="1"/>
    <col min="6122" max="6122" width="5.140625" style="82" bestFit="1" customWidth="1"/>
    <col min="6123" max="6123" width="6" style="82" customWidth="1"/>
    <col min="6124" max="6124" width="5" style="82" customWidth="1"/>
    <col min="6125" max="6125" width="5.7109375" style="82" bestFit="1" customWidth="1"/>
    <col min="6126" max="6127" width="10" style="82" customWidth="1"/>
    <col min="6128" max="6128" width="11.85546875" style="82" customWidth="1"/>
    <col min="6129" max="6129" width="1.140625" style="82" customWidth="1"/>
    <col min="6130" max="6130" width="23.5703125" style="82" customWidth="1"/>
    <col min="6131" max="6131" width="7.85546875" style="82" customWidth="1"/>
    <col min="6132" max="6132" width="7.5703125" style="82" bestFit="1" customWidth="1"/>
    <col min="6133" max="6133" width="7.85546875" style="82" customWidth="1"/>
    <col min="6134" max="6134" width="7.28515625" style="82" customWidth="1"/>
    <col min="6135" max="6135" width="24" style="82" customWidth="1"/>
    <col min="6136" max="6138" width="6.140625" style="82" customWidth="1"/>
    <col min="6139" max="6140" width="12.42578125" style="82" customWidth="1"/>
    <col min="6141" max="6141" width="11.140625" style="82" customWidth="1"/>
    <col min="6142" max="6149" width="12.7109375" style="82" bestFit="1" customWidth="1"/>
    <col min="6150" max="6150" width="12" style="82" bestFit="1" customWidth="1"/>
    <col min="6151" max="6369" width="9.140625" style="82"/>
    <col min="6370" max="6370" width="26.85546875" style="82" customWidth="1"/>
    <col min="6371" max="6371" width="15.5703125" style="82" customWidth="1"/>
    <col min="6372" max="6372" width="11.5703125" style="82" customWidth="1"/>
    <col min="6373" max="6373" width="10.42578125" style="82" customWidth="1"/>
    <col min="6374" max="6374" width="5.85546875" style="82" customWidth="1"/>
    <col min="6375" max="6375" width="5.5703125" style="82" customWidth="1"/>
    <col min="6376" max="6376" width="5.28515625" style="82" customWidth="1"/>
    <col min="6377" max="6377" width="6" style="82" customWidth="1"/>
    <col min="6378" max="6378" width="5.140625" style="82" bestFit="1" customWidth="1"/>
    <col min="6379" max="6379" width="6" style="82" customWidth="1"/>
    <col min="6380" max="6380" width="5" style="82" customWidth="1"/>
    <col min="6381" max="6381" width="5.7109375" style="82" bestFit="1" customWidth="1"/>
    <col min="6382" max="6383" width="10" style="82" customWidth="1"/>
    <col min="6384" max="6384" width="11.85546875" style="82" customWidth="1"/>
    <col min="6385" max="6385" width="1.140625" style="82" customWidth="1"/>
    <col min="6386" max="6386" width="23.5703125" style="82" customWidth="1"/>
    <col min="6387" max="6387" width="7.85546875" style="82" customWidth="1"/>
    <col min="6388" max="6388" width="7.5703125" style="82" bestFit="1" customWidth="1"/>
    <col min="6389" max="6389" width="7.85546875" style="82" customWidth="1"/>
    <col min="6390" max="6390" width="7.28515625" style="82" customWidth="1"/>
    <col min="6391" max="6391" width="24" style="82" customWidth="1"/>
    <col min="6392" max="6394" width="6.140625" style="82" customWidth="1"/>
    <col min="6395" max="6396" width="12.42578125" style="82" customWidth="1"/>
    <col min="6397" max="6397" width="11.140625" style="82" customWidth="1"/>
    <col min="6398" max="6405" width="12.7109375" style="82" bestFit="1" customWidth="1"/>
    <col min="6406" max="6406" width="12" style="82" bestFit="1" customWidth="1"/>
    <col min="6407" max="6625" width="9.140625" style="82"/>
    <col min="6626" max="6626" width="26.85546875" style="82" customWidth="1"/>
    <col min="6627" max="6627" width="15.5703125" style="82" customWidth="1"/>
    <col min="6628" max="6628" width="11.5703125" style="82" customWidth="1"/>
    <col min="6629" max="6629" width="10.42578125" style="82" customWidth="1"/>
    <col min="6630" max="6630" width="5.85546875" style="82" customWidth="1"/>
    <col min="6631" max="6631" width="5.5703125" style="82" customWidth="1"/>
    <col min="6632" max="6632" width="5.28515625" style="82" customWidth="1"/>
    <col min="6633" max="6633" width="6" style="82" customWidth="1"/>
    <col min="6634" max="6634" width="5.140625" style="82" bestFit="1" customWidth="1"/>
    <col min="6635" max="6635" width="6" style="82" customWidth="1"/>
    <col min="6636" max="6636" width="5" style="82" customWidth="1"/>
    <col min="6637" max="6637" width="5.7109375" style="82" bestFit="1" customWidth="1"/>
    <col min="6638" max="6639" width="10" style="82" customWidth="1"/>
    <col min="6640" max="6640" width="11.85546875" style="82" customWidth="1"/>
    <col min="6641" max="6641" width="1.140625" style="82" customWidth="1"/>
    <col min="6642" max="6642" width="23.5703125" style="82" customWidth="1"/>
    <col min="6643" max="6643" width="7.85546875" style="82" customWidth="1"/>
    <col min="6644" max="6644" width="7.5703125" style="82" bestFit="1" customWidth="1"/>
    <col min="6645" max="6645" width="7.85546875" style="82" customWidth="1"/>
    <col min="6646" max="6646" width="7.28515625" style="82" customWidth="1"/>
    <col min="6647" max="6647" width="24" style="82" customWidth="1"/>
    <col min="6648" max="6650" width="6.140625" style="82" customWidth="1"/>
    <col min="6651" max="6652" width="12.42578125" style="82" customWidth="1"/>
    <col min="6653" max="6653" width="11.140625" style="82" customWidth="1"/>
    <col min="6654" max="6661" width="12.7109375" style="82" bestFit="1" customWidth="1"/>
    <col min="6662" max="6662" width="12" style="82" bestFit="1" customWidth="1"/>
    <col min="6663" max="6881" width="9.140625" style="82"/>
    <col min="6882" max="6882" width="26.85546875" style="82" customWidth="1"/>
    <col min="6883" max="6883" width="15.5703125" style="82" customWidth="1"/>
    <col min="6884" max="6884" width="11.5703125" style="82" customWidth="1"/>
    <col min="6885" max="6885" width="10.42578125" style="82" customWidth="1"/>
    <col min="6886" max="6886" width="5.85546875" style="82" customWidth="1"/>
    <col min="6887" max="6887" width="5.5703125" style="82" customWidth="1"/>
    <col min="6888" max="6888" width="5.28515625" style="82" customWidth="1"/>
    <col min="6889" max="6889" width="6" style="82" customWidth="1"/>
    <col min="6890" max="6890" width="5.140625" style="82" bestFit="1" customWidth="1"/>
    <col min="6891" max="6891" width="6" style="82" customWidth="1"/>
    <col min="6892" max="6892" width="5" style="82" customWidth="1"/>
    <col min="6893" max="6893" width="5.7109375" style="82" bestFit="1" customWidth="1"/>
    <col min="6894" max="6895" width="10" style="82" customWidth="1"/>
    <col min="6896" max="6896" width="11.85546875" style="82" customWidth="1"/>
    <col min="6897" max="6897" width="1.140625" style="82" customWidth="1"/>
    <col min="6898" max="6898" width="23.5703125" style="82" customWidth="1"/>
    <col min="6899" max="6899" width="7.85546875" style="82" customWidth="1"/>
    <col min="6900" max="6900" width="7.5703125" style="82" bestFit="1" customWidth="1"/>
    <col min="6901" max="6901" width="7.85546875" style="82" customWidth="1"/>
    <col min="6902" max="6902" width="7.28515625" style="82" customWidth="1"/>
    <col min="6903" max="6903" width="24" style="82" customWidth="1"/>
    <col min="6904" max="6906" width="6.140625" style="82" customWidth="1"/>
    <col min="6907" max="6908" width="12.42578125" style="82" customWidth="1"/>
    <col min="6909" max="6909" width="11.140625" style="82" customWidth="1"/>
    <col min="6910" max="6917" width="12.7109375" style="82" bestFit="1" customWidth="1"/>
    <col min="6918" max="6918" width="12" style="82" bestFit="1" customWidth="1"/>
    <col min="6919" max="7137" width="9.140625" style="82"/>
    <col min="7138" max="7138" width="26.85546875" style="82" customWidth="1"/>
    <col min="7139" max="7139" width="15.5703125" style="82" customWidth="1"/>
    <col min="7140" max="7140" width="11.5703125" style="82" customWidth="1"/>
    <col min="7141" max="7141" width="10.42578125" style="82" customWidth="1"/>
    <col min="7142" max="7142" width="5.85546875" style="82" customWidth="1"/>
    <col min="7143" max="7143" width="5.5703125" style="82" customWidth="1"/>
    <col min="7144" max="7144" width="5.28515625" style="82" customWidth="1"/>
    <col min="7145" max="7145" width="6" style="82" customWidth="1"/>
    <col min="7146" max="7146" width="5.140625" style="82" bestFit="1" customWidth="1"/>
    <col min="7147" max="7147" width="6" style="82" customWidth="1"/>
    <col min="7148" max="7148" width="5" style="82" customWidth="1"/>
    <col min="7149" max="7149" width="5.7109375" style="82" bestFit="1" customWidth="1"/>
    <col min="7150" max="7151" width="10" style="82" customWidth="1"/>
    <col min="7152" max="7152" width="11.85546875" style="82" customWidth="1"/>
    <col min="7153" max="7153" width="1.140625" style="82" customWidth="1"/>
    <col min="7154" max="7154" width="23.5703125" style="82" customWidth="1"/>
    <col min="7155" max="7155" width="7.85546875" style="82" customWidth="1"/>
    <col min="7156" max="7156" width="7.5703125" style="82" bestFit="1" customWidth="1"/>
    <col min="7157" max="7157" width="7.85546875" style="82" customWidth="1"/>
    <col min="7158" max="7158" width="7.28515625" style="82" customWidth="1"/>
    <col min="7159" max="7159" width="24" style="82" customWidth="1"/>
    <col min="7160" max="7162" width="6.140625" style="82" customWidth="1"/>
    <col min="7163" max="7164" width="12.42578125" style="82" customWidth="1"/>
    <col min="7165" max="7165" width="11.140625" style="82" customWidth="1"/>
    <col min="7166" max="7173" width="12.7109375" style="82" bestFit="1" customWidth="1"/>
    <col min="7174" max="7174" width="12" style="82" bestFit="1" customWidth="1"/>
    <col min="7175" max="7393" width="9.140625" style="82"/>
    <col min="7394" max="7394" width="26.85546875" style="82" customWidth="1"/>
    <col min="7395" max="7395" width="15.5703125" style="82" customWidth="1"/>
    <col min="7396" max="7396" width="11.5703125" style="82" customWidth="1"/>
    <col min="7397" max="7397" width="10.42578125" style="82" customWidth="1"/>
    <col min="7398" max="7398" width="5.85546875" style="82" customWidth="1"/>
    <col min="7399" max="7399" width="5.5703125" style="82" customWidth="1"/>
    <col min="7400" max="7400" width="5.28515625" style="82" customWidth="1"/>
    <col min="7401" max="7401" width="6" style="82" customWidth="1"/>
    <col min="7402" max="7402" width="5.140625" style="82" bestFit="1" customWidth="1"/>
    <col min="7403" max="7403" width="6" style="82" customWidth="1"/>
    <col min="7404" max="7404" width="5" style="82" customWidth="1"/>
    <col min="7405" max="7405" width="5.7109375" style="82" bestFit="1" customWidth="1"/>
    <col min="7406" max="7407" width="10" style="82" customWidth="1"/>
    <col min="7408" max="7408" width="11.85546875" style="82" customWidth="1"/>
    <col min="7409" max="7409" width="1.140625" style="82" customWidth="1"/>
    <col min="7410" max="7410" width="23.5703125" style="82" customWidth="1"/>
    <col min="7411" max="7411" width="7.85546875" style="82" customWidth="1"/>
    <col min="7412" max="7412" width="7.5703125" style="82" bestFit="1" customWidth="1"/>
    <col min="7413" max="7413" width="7.85546875" style="82" customWidth="1"/>
    <col min="7414" max="7414" width="7.28515625" style="82" customWidth="1"/>
    <col min="7415" max="7415" width="24" style="82" customWidth="1"/>
    <col min="7416" max="7418" width="6.140625" style="82" customWidth="1"/>
    <col min="7419" max="7420" width="12.42578125" style="82" customWidth="1"/>
    <col min="7421" max="7421" width="11.140625" style="82" customWidth="1"/>
    <col min="7422" max="7429" width="12.7109375" style="82" bestFit="1" customWidth="1"/>
    <col min="7430" max="7430" width="12" style="82" bestFit="1" customWidth="1"/>
    <col min="7431" max="7649" width="9.140625" style="82"/>
    <col min="7650" max="7650" width="26.85546875" style="82" customWidth="1"/>
    <col min="7651" max="7651" width="15.5703125" style="82" customWidth="1"/>
    <col min="7652" max="7652" width="11.5703125" style="82" customWidth="1"/>
    <col min="7653" max="7653" width="10.42578125" style="82" customWidth="1"/>
    <col min="7654" max="7654" width="5.85546875" style="82" customWidth="1"/>
    <col min="7655" max="7655" width="5.5703125" style="82" customWidth="1"/>
    <col min="7656" max="7656" width="5.28515625" style="82" customWidth="1"/>
    <col min="7657" max="7657" width="6" style="82" customWidth="1"/>
    <col min="7658" max="7658" width="5.140625" style="82" bestFit="1" customWidth="1"/>
    <col min="7659" max="7659" width="6" style="82" customWidth="1"/>
    <col min="7660" max="7660" width="5" style="82" customWidth="1"/>
    <col min="7661" max="7661" width="5.7109375" style="82" bestFit="1" customWidth="1"/>
    <col min="7662" max="7663" width="10" style="82" customWidth="1"/>
    <col min="7664" max="7664" width="11.85546875" style="82" customWidth="1"/>
    <col min="7665" max="7665" width="1.140625" style="82" customWidth="1"/>
    <col min="7666" max="7666" width="23.5703125" style="82" customWidth="1"/>
    <col min="7667" max="7667" width="7.85546875" style="82" customWidth="1"/>
    <col min="7668" max="7668" width="7.5703125" style="82" bestFit="1" customWidth="1"/>
    <col min="7669" max="7669" width="7.85546875" style="82" customWidth="1"/>
    <col min="7670" max="7670" width="7.28515625" style="82" customWidth="1"/>
    <col min="7671" max="7671" width="24" style="82" customWidth="1"/>
    <col min="7672" max="7674" width="6.140625" style="82" customWidth="1"/>
    <col min="7675" max="7676" width="12.42578125" style="82" customWidth="1"/>
    <col min="7677" max="7677" width="11.140625" style="82" customWidth="1"/>
    <col min="7678" max="7685" width="12.7109375" style="82" bestFit="1" customWidth="1"/>
    <col min="7686" max="7686" width="12" style="82" bestFit="1" customWidth="1"/>
    <col min="7687" max="7905" width="9.140625" style="82"/>
    <col min="7906" max="7906" width="26.85546875" style="82" customWidth="1"/>
    <col min="7907" max="7907" width="15.5703125" style="82" customWidth="1"/>
    <col min="7908" max="7908" width="11.5703125" style="82" customWidth="1"/>
    <col min="7909" max="7909" width="10.42578125" style="82" customWidth="1"/>
    <col min="7910" max="7910" width="5.85546875" style="82" customWidth="1"/>
    <col min="7911" max="7911" width="5.5703125" style="82" customWidth="1"/>
    <col min="7912" max="7912" width="5.28515625" style="82" customWidth="1"/>
    <col min="7913" max="7913" width="6" style="82" customWidth="1"/>
    <col min="7914" max="7914" width="5.140625" style="82" bestFit="1" customWidth="1"/>
    <col min="7915" max="7915" width="6" style="82" customWidth="1"/>
    <col min="7916" max="7916" width="5" style="82" customWidth="1"/>
    <col min="7917" max="7917" width="5.7109375" style="82" bestFit="1" customWidth="1"/>
    <col min="7918" max="7919" width="10" style="82" customWidth="1"/>
    <col min="7920" max="7920" width="11.85546875" style="82" customWidth="1"/>
    <col min="7921" max="7921" width="1.140625" style="82" customWidth="1"/>
    <col min="7922" max="7922" width="23.5703125" style="82" customWidth="1"/>
    <col min="7923" max="7923" width="7.85546875" style="82" customWidth="1"/>
    <col min="7924" max="7924" width="7.5703125" style="82" bestFit="1" customWidth="1"/>
    <col min="7925" max="7925" width="7.85546875" style="82" customWidth="1"/>
    <col min="7926" max="7926" width="7.28515625" style="82" customWidth="1"/>
    <col min="7927" max="7927" width="24" style="82" customWidth="1"/>
    <col min="7928" max="7930" width="6.140625" style="82" customWidth="1"/>
    <col min="7931" max="7932" width="12.42578125" style="82" customWidth="1"/>
    <col min="7933" max="7933" width="11.140625" style="82" customWidth="1"/>
    <col min="7934" max="7941" width="12.7109375" style="82" bestFit="1" customWidth="1"/>
    <col min="7942" max="7942" width="12" style="82" bestFit="1" customWidth="1"/>
    <col min="7943" max="8161" width="9.140625" style="82"/>
    <col min="8162" max="8162" width="26.85546875" style="82" customWidth="1"/>
    <col min="8163" max="8163" width="15.5703125" style="82" customWidth="1"/>
    <col min="8164" max="8164" width="11.5703125" style="82" customWidth="1"/>
    <col min="8165" max="8165" width="10.42578125" style="82" customWidth="1"/>
    <col min="8166" max="8166" width="5.85546875" style="82" customWidth="1"/>
    <col min="8167" max="8167" width="5.5703125" style="82" customWidth="1"/>
    <col min="8168" max="8168" width="5.28515625" style="82" customWidth="1"/>
    <col min="8169" max="8169" width="6" style="82" customWidth="1"/>
    <col min="8170" max="8170" width="5.140625" style="82" bestFit="1" customWidth="1"/>
    <col min="8171" max="8171" width="6" style="82" customWidth="1"/>
    <col min="8172" max="8172" width="5" style="82" customWidth="1"/>
    <col min="8173" max="8173" width="5.7109375" style="82" bestFit="1" customWidth="1"/>
    <col min="8174" max="8175" width="10" style="82" customWidth="1"/>
    <col min="8176" max="8176" width="11.85546875" style="82" customWidth="1"/>
    <col min="8177" max="8177" width="1.140625" style="82" customWidth="1"/>
    <col min="8178" max="8178" width="23.5703125" style="82" customWidth="1"/>
    <col min="8179" max="8179" width="7.85546875" style="82" customWidth="1"/>
    <col min="8180" max="8180" width="7.5703125" style="82" bestFit="1" customWidth="1"/>
    <col min="8181" max="8181" width="7.85546875" style="82" customWidth="1"/>
    <col min="8182" max="8182" width="7.28515625" style="82" customWidth="1"/>
    <col min="8183" max="8183" width="24" style="82" customWidth="1"/>
    <col min="8184" max="8186" width="6.140625" style="82" customWidth="1"/>
    <col min="8187" max="8188" width="12.42578125" style="82" customWidth="1"/>
    <col min="8189" max="8189" width="11.140625" style="82" customWidth="1"/>
    <col min="8190" max="8197" width="12.7109375" style="82" bestFit="1" customWidth="1"/>
    <col min="8198" max="8198" width="12" style="82" bestFit="1" customWidth="1"/>
    <col min="8199" max="8417" width="9.140625" style="82"/>
    <col min="8418" max="8418" width="26.85546875" style="82" customWidth="1"/>
    <col min="8419" max="8419" width="15.5703125" style="82" customWidth="1"/>
    <col min="8420" max="8420" width="11.5703125" style="82" customWidth="1"/>
    <col min="8421" max="8421" width="10.42578125" style="82" customWidth="1"/>
    <col min="8422" max="8422" width="5.85546875" style="82" customWidth="1"/>
    <col min="8423" max="8423" width="5.5703125" style="82" customWidth="1"/>
    <col min="8424" max="8424" width="5.28515625" style="82" customWidth="1"/>
    <col min="8425" max="8425" width="6" style="82" customWidth="1"/>
    <col min="8426" max="8426" width="5.140625" style="82" bestFit="1" customWidth="1"/>
    <col min="8427" max="8427" width="6" style="82" customWidth="1"/>
    <col min="8428" max="8428" width="5" style="82" customWidth="1"/>
    <col min="8429" max="8429" width="5.7109375" style="82" bestFit="1" customWidth="1"/>
    <col min="8430" max="8431" width="10" style="82" customWidth="1"/>
    <col min="8432" max="8432" width="11.85546875" style="82" customWidth="1"/>
    <col min="8433" max="8433" width="1.140625" style="82" customWidth="1"/>
    <col min="8434" max="8434" width="23.5703125" style="82" customWidth="1"/>
    <col min="8435" max="8435" width="7.85546875" style="82" customWidth="1"/>
    <col min="8436" max="8436" width="7.5703125" style="82" bestFit="1" customWidth="1"/>
    <col min="8437" max="8437" width="7.85546875" style="82" customWidth="1"/>
    <col min="8438" max="8438" width="7.28515625" style="82" customWidth="1"/>
    <col min="8439" max="8439" width="24" style="82" customWidth="1"/>
    <col min="8440" max="8442" width="6.140625" style="82" customWidth="1"/>
    <col min="8443" max="8444" width="12.42578125" style="82" customWidth="1"/>
    <col min="8445" max="8445" width="11.140625" style="82" customWidth="1"/>
    <col min="8446" max="8453" width="12.7109375" style="82" bestFit="1" customWidth="1"/>
    <col min="8454" max="8454" width="12" style="82" bestFit="1" customWidth="1"/>
    <col min="8455" max="8673" width="9.140625" style="82"/>
    <col min="8674" max="8674" width="26.85546875" style="82" customWidth="1"/>
    <col min="8675" max="8675" width="15.5703125" style="82" customWidth="1"/>
    <col min="8676" max="8676" width="11.5703125" style="82" customWidth="1"/>
    <col min="8677" max="8677" width="10.42578125" style="82" customWidth="1"/>
    <col min="8678" max="8678" width="5.85546875" style="82" customWidth="1"/>
    <col min="8679" max="8679" width="5.5703125" style="82" customWidth="1"/>
    <col min="8680" max="8680" width="5.28515625" style="82" customWidth="1"/>
    <col min="8681" max="8681" width="6" style="82" customWidth="1"/>
    <col min="8682" max="8682" width="5.140625" style="82" bestFit="1" customWidth="1"/>
    <col min="8683" max="8683" width="6" style="82" customWidth="1"/>
    <col min="8684" max="8684" width="5" style="82" customWidth="1"/>
    <col min="8685" max="8685" width="5.7109375" style="82" bestFit="1" customWidth="1"/>
    <col min="8686" max="8687" width="10" style="82" customWidth="1"/>
    <col min="8688" max="8688" width="11.85546875" style="82" customWidth="1"/>
    <col min="8689" max="8689" width="1.140625" style="82" customWidth="1"/>
    <col min="8690" max="8690" width="23.5703125" style="82" customWidth="1"/>
    <col min="8691" max="8691" width="7.85546875" style="82" customWidth="1"/>
    <col min="8692" max="8692" width="7.5703125" style="82" bestFit="1" customWidth="1"/>
    <col min="8693" max="8693" width="7.85546875" style="82" customWidth="1"/>
    <col min="8694" max="8694" width="7.28515625" style="82" customWidth="1"/>
    <col min="8695" max="8695" width="24" style="82" customWidth="1"/>
    <col min="8696" max="8698" width="6.140625" style="82" customWidth="1"/>
    <col min="8699" max="8700" width="12.42578125" style="82" customWidth="1"/>
    <col min="8701" max="8701" width="11.140625" style="82" customWidth="1"/>
    <col min="8702" max="8709" width="12.7109375" style="82" bestFit="1" customWidth="1"/>
    <col min="8710" max="8710" width="12" style="82" bestFit="1" customWidth="1"/>
    <col min="8711" max="8929" width="9.140625" style="82"/>
    <col min="8930" max="8930" width="26.85546875" style="82" customWidth="1"/>
    <col min="8931" max="8931" width="15.5703125" style="82" customWidth="1"/>
    <col min="8932" max="8932" width="11.5703125" style="82" customWidth="1"/>
    <col min="8933" max="8933" width="10.42578125" style="82" customWidth="1"/>
    <col min="8934" max="8934" width="5.85546875" style="82" customWidth="1"/>
    <col min="8935" max="8935" width="5.5703125" style="82" customWidth="1"/>
    <col min="8936" max="8936" width="5.28515625" style="82" customWidth="1"/>
    <col min="8937" max="8937" width="6" style="82" customWidth="1"/>
    <col min="8938" max="8938" width="5.140625" style="82" bestFit="1" customWidth="1"/>
    <col min="8939" max="8939" width="6" style="82" customWidth="1"/>
    <col min="8940" max="8940" width="5" style="82" customWidth="1"/>
    <col min="8941" max="8941" width="5.7109375" style="82" bestFit="1" customWidth="1"/>
    <col min="8942" max="8943" width="10" style="82" customWidth="1"/>
    <col min="8944" max="8944" width="11.85546875" style="82" customWidth="1"/>
    <col min="8945" max="8945" width="1.140625" style="82" customWidth="1"/>
    <col min="8946" max="8946" width="23.5703125" style="82" customWidth="1"/>
    <col min="8947" max="8947" width="7.85546875" style="82" customWidth="1"/>
    <col min="8948" max="8948" width="7.5703125" style="82" bestFit="1" customWidth="1"/>
    <col min="8949" max="8949" width="7.85546875" style="82" customWidth="1"/>
    <col min="8950" max="8950" width="7.28515625" style="82" customWidth="1"/>
    <col min="8951" max="8951" width="24" style="82" customWidth="1"/>
    <col min="8952" max="8954" width="6.140625" style="82" customWidth="1"/>
    <col min="8955" max="8956" width="12.42578125" style="82" customWidth="1"/>
    <col min="8957" max="8957" width="11.140625" style="82" customWidth="1"/>
    <col min="8958" max="8965" width="12.7109375" style="82" bestFit="1" customWidth="1"/>
    <col min="8966" max="8966" width="12" style="82" bestFit="1" customWidth="1"/>
    <col min="8967" max="9185" width="9.140625" style="82"/>
    <col min="9186" max="9186" width="26.85546875" style="82" customWidth="1"/>
    <col min="9187" max="9187" width="15.5703125" style="82" customWidth="1"/>
    <col min="9188" max="9188" width="11.5703125" style="82" customWidth="1"/>
    <col min="9189" max="9189" width="10.42578125" style="82" customWidth="1"/>
    <col min="9190" max="9190" width="5.85546875" style="82" customWidth="1"/>
    <col min="9191" max="9191" width="5.5703125" style="82" customWidth="1"/>
    <col min="9192" max="9192" width="5.28515625" style="82" customWidth="1"/>
    <col min="9193" max="9193" width="6" style="82" customWidth="1"/>
    <col min="9194" max="9194" width="5.140625" style="82" bestFit="1" customWidth="1"/>
    <col min="9195" max="9195" width="6" style="82" customWidth="1"/>
    <col min="9196" max="9196" width="5" style="82" customWidth="1"/>
    <col min="9197" max="9197" width="5.7109375" style="82" bestFit="1" customWidth="1"/>
    <col min="9198" max="9199" width="10" style="82" customWidth="1"/>
    <col min="9200" max="9200" width="11.85546875" style="82" customWidth="1"/>
    <col min="9201" max="9201" width="1.140625" style="82" customWidth="1"/>
    <col min="9202" max="9202" width="23.5703125" style="82" customWidth="1"/>
    <col min="9203" max="9203" width="7.85546875" style="82" customWidth="1"/>
    <col min="9204" max="9204" width="7.5703125" style="82" bestFit="1" customWidth="1"/>
    <col min="9205" max="9205" width="7.85546875" style="82" customWidth="1"/>
    <col min="9206" max="9206" width="7.28515625" style="82" customWidth="1"/>
    <col min="9207" max="9207" width="24" style="82" customWidth="1"/>
    <col min="9208" max="9210" width="6.140625" style="82" customWidth="1"/>
    <col min="9211" max="9212" width="12.42578125" style="82" customWidth="1"/>
    <col min="9213" max="9213" width="11.140625" style="82" customWidth="1"/>
    <col min="9214" max="9221" width="12.7109375" style="82" bestFit="1" customWidth="1"/>
    <col min="9222" max="9222" width="12" style="82" bestFit="1" customWidth="1"/>
    <col min="9223" max="9441" width="9.140625" style="82"/>
    <col min="9442" max="9442" width="26.85546875" style="82" customWidth="1"/>
    <col min="9443" max="9443" width="15.5703125" style="82" customWidth="1"/>
    <col min="9444" max="9444" width="11.5703125" style="82" customWidth="1"/>
    <col min="9445" max="9445" width="10.42578125" style="82" customWidth="1"/>
    <col min="9446" max="9446" width="5.85546875" style="82" customWidth="1"/>
    <col min="9447" max="9447" width="5.5703125" style="82" customWidth="1"/>
    <col min="9448" max="9448" width="5.28515625" style="82" customWidth="1"/>
    <col min="9449" max="9449" width="6" style="82" customWidth="1"/>
    <col min="9450" max="9450" width="5.140625" style="82" bestFit="1" customWidth="1"/>
    <col min="9451" max="9451" width="6" style="82" customWidth="1"/>
    <col min="9452" max="9452" width="5" style="82" customWidth="1"/>
    <col min="9453" max="9453" width="5.7109375" style="82" bestFit="1" customWidth="1"/>
    <col min="9454" max="9455" width="10" style="82" customWidth="1"/>
    <col min="9456" max="9456" width="11.85546875" style="82" customWidth="1"/>
    <col min="9457" max="9457" width="1.140625" style="82" customWidth="1"/>
    <col min="9458" max="9458" width="23.5703125" style="82" customWidth="1"/>
    <col min="9459" max="9459" width="7.85546875" style="82" customWidth="1"/>
    <col min="9460" max="9460" width="7.5703125" style="82" bestFit="1" customWidth="1"/>
    <col min="9461" max="9461" width="7.85546875" style="82" customWidth="1"/>
    <col min="9462" max="9462" width="7.28515625" style="82" customWidth="1"/>
    <col min="9463" max="9463" width="24" style="82" customWidth="1"/>
    <col min="9464" max="9466" width="6.140625" style="82" customWidth="1"/>
    <col min="9467" max="9468" width="12.42578125" style="82" customWidth="1"/>
    <col min="9469" max="9469" width="11.140625" style="82" customWidth="1"/>
    <col min="9470" max="9477" width="12.7109375" style="82" bestFit="1" customWidth="1"/>
    <col min="9478" max="9478" width="12" style="82" bestFit="1" customWidth="1"/>
    <col min="9479" max="9697" width="9.140625" style="82"/>
    <col min="9698" max="9698" width="26.85546875" style="82" customWidth="1"/>
    <col min="9699" max="9699" width="15.5703125" style="82" customWidth="1"/>
    <col min="9700" max="9700" width="11.5703125" style="82" customWidth="1"/>
    <col min="9701" max="9701" width="10.42578125" style="82" customWidth="1"/>
    <col min="9702" max="9702" width="5.85546875" style="82" customWidth="1"/>
    <col min="9703" max="9703" width="5.5703125" style="82" customWidth="1"/>
    <col min="9704" max="9704" width="5.28515625" style="82" customWidth="1"/>
    <col min="9705" max="9705" width="6" style="82" customWidth="1"/>
    <col min="9706" max="9706" width="5.140625" style="82" bestFit="1" customWidth="1"/>
    <col min="9707" max="9707" width="6" style="82" customWidth="1"/>
    <col min="9708" max="9708" width="5" style="82" customWidth="1"/>
    <col min="9709" max="9709" width="5.7109375" style="82" bestFit="1" customWidth="1"/>
    <col min="9710" max="9711" width="10" style="82" customWidth="1"/>
    <col min="9712" max="9712" width="11.85546875" style="82" customWidth="1"/>
    <col min="9713" max="9713" width="1.140625" style="82" customWidth="1"/>
    <col min="9714" max="9714" width="23.5703125" style="82" customWidth="1"/>
    <col min="9715" max="9715" width="7.85546875" style="82" customWidth="1"/>
    <col min="9716" max="9716" width="7.5703125" style="82" bestFit="1" customWidth="1"/>
    <col min="9717" max="9717" width="7.85546875" style="82" customWidth="1"/>
    <col min="9718" max="9718" width="7.28515625" style="82" customWidth="1"/>
    <col min="9719" max="9719" width="24" style="82" customWidth="1"/>
    <col min="9720" max="9722" width="6.140625" style="82" customWidth="1"/>
    <col min="9723" max="9724" width="12.42578125" style="82" customWidth="1"/>
    <col min="9725" max="9725" width="11.140625" style="82" customWidth="1"/>
    <col min="9726" max="9733" width="12.7109375" style="82" bestFit="1" customWidth="1"/>
    <col min="9734" max="9734" width="12" style="82" bestFit="1" customWidth="1"/>
    <col min="9735" max="9953" width="9.140625" style="82"/>
    <col min="9954" max="9954" width="26.85546875" style="82" customWidth="1"/>
    <col min="9955" max="9955" width="15.5703125" style="82" customWidth="1"/>
    <col min="9956" max="9956" width="11.5703125" style="82" customWidth="1"/>
    <col min="9957" max="9957" width="10.42578125" style="82" customWidth="1"/>
    <col min="9958" max="9958" width="5.85546875" style="82" customWidth="1"/>
    <col min="9959" max="9959" width="5.5703125" style="82" customWidth="1"/>
    <col min="9960" max="9960" width="5.28515625" style="82" customWidth="1"/>
    <col min="9961" max="9961" width="6" style="82" customWidth="1"/>
    <col min="9962" max="9962" width="5.140625" style="82" bestFit="1" customWidth="1"/>
    <col min="9963" max="9963" width="6" style="82" customWidth="1"/>
    <col min="9964" max="9964" width="5" style="82" customWidth="1"/>
    <col min="9965" max="9965" width="5.7109375" style="82" bestFit="1" customWidth="1"/>
    <col min="9966" max="9967" width="10" style="82" customWidth="1"/>
    <col min="9968" max="9968" width="11.85546875" style="82" customWidth="1"/>
    <col min="9969" max="9969" width="1.140625" style="82" customWidth="1"/>
    <col min="9970" max="9970" width="23.5703125" style="82" customWidth="1"/>
    <col min="9971" max="9971" width="7.85546875" style="82" customWidth="1"/>
    <col min="9972" max="9972" width="7.5703125" style="82" bestFit="1" customWidth="1"/>
    <col min="9973" max="9973" width="7.85546875" style="82" customWidth="1"/>
    <col min="9974" max="9974" width="7.28515625" style="82" customWidth="1"/>
    <col min="9975" max="9975" width="24" style="82" customWidth="1"/>
    <col min="9976" max="9978" width="6.140625" style="82" customWidth="1"/>
    <col min="9979" max="9980" width="12.42578125" style="82" customWidth="1"/>
    <col min="9981" max="9981" width="11.140625" style="82" customWidth="1"/>
    <col min="9982" max="9989" width="12.7109375" style="82" bestFit="1" customWidth="1"/>
    <col min="9990" max="9990" width="12" style="82" bestFit="1" customWidth="1"/>
    <col min="9991" max="10209" width="9.140625" style="82"/>
    <col min="10210" max="10210" width="26.85546875" style="82" customWidth="1"/>
    <col min="10211" max="10211" width="15.5703125" style="82" customWidth="1"/>
    <col min="10212" max="10212" width="11.5703125" style="82" customWidth="1"/>
    <col min="10213" max="10213" width="10.42578125" style="82" customWidth="1"/>
    <col min="10214" max="10214" width="5.85546875" style="82" customWidth="1"/>
    <col min="10215" max="10215" width="5.5703125" style="82" customWidth="1"/>
    <col min="10216" max="10216" width="5.28515625" style="82" customWidth="1"/>
    <col min="10217" max="10217" width="6" style="82" customWidth="1"/>
    <col min="10218" max="10218" width="5.140625" style="82" bestFit="1" customWidth="1"/>
    <col min="10219" max="10219" width="6" style="82" customWidth="1"/>
    <col min="10220" max="10220" width="5" style="82" customWidth="1"/>
    <col min="10221" max="10221" width="5.7109375" style="82" bestFit="1" customWidth="1"/>
    <col min="10222" max="10223" width="10" style="82" customWidth="1"/>
    <col min="10224" max="10224" width="11.85546875" style="82" customWidth="1"/>
    <col min="10225" max="10225" width="1.140625" style="82" customWidth="1"/>
    <col min="10226" max="10226" width="23.5703125" style="82" customWidth="1"/>
    <col min="10227" max="10227" width="7.85546875" style="82" customWidth="1"/>
    <col min="10228" max="10228" width="7.5703125" style="82" bestFit="1" customWidth="1"/>
    <col min="10229" max="10229" width="7.85546875" style="82" customWidth="1"/>
    <col min="10230" max="10230" width="7.28515625" style="82" customWidth="1"/>
    <col min="10231" max="10231" width="24" style="82" customWidth="1"/>
    <col min="10232" max="10234" width="6.140625" style="82" customWidth="1"/>
    <col min="10235" max="10236" width="12.42578125" style="82" customWidth="1"/>
    <col min="10237" max="10237" width="11.140625" style="82" customWidth="1"/>
    <col min="10238" max="10245" width="12.7109375" style="82" bestFit="1" customWidth="1"/>
    <col min="10246" max="10246" width="12" style="82" bestFit="1" customWidth="1"/>
    <col min="10247" max="10465" width="9.140625" style="82"/>
    <col min="10466" max="10466" width="26.85546875" style="82" customWidth="1"/>
    <col min="10467" max="10467" width="15.5703125" style="82" customWidth="1"/>
    <col min="10468" max="10468" width="11.5703125" style="82" customWidth="1"/>
    <col min="10469" max="10469" width="10.42578125" style="82" customWidth="1"/>
    <col min="10470" max="10470" width="5.85546875" style="82" customWidth="1"/>
    <col min="10471" max="10471" width="5.5703125" style="82" customWidth="1"/>
    <col min="10472" max="10472" width="5.28515625" style="82" customWidth="1"/>
    <col min="10473" max="10473" width="6" style="82" customWidth="1"/>
    <col min="10474" max="10474" width="5.140625" style="82" bestFit="1" customWidth="1"/>
    <col min="10475" max="10475" width="6" style="82" customWidth="1"/>
    <col min="10476" max="10476" width="5" style="82" customWidth="1"/>
    <col min="10477" max="10477" width="5.7109375" style="82" bestFit="1" customWidth="1"/>
    <col min="10478" max="10479" width="10" style="82" customWidth="1"/>
    <col min="10480" max="10480" width="11.85546875" style="82" customWidth="1"/>
    <col min="10481" max="10481" width="1.140625" style="82" customWidth="1"/>
    <col min="10482" max="10482" width="23.5703125" style="82" customWidth="1"/>
    <col min="10483" max="10483" width="7.85546875" style="82" customWidth="1"/>
    <col min="10484" max="10484" width="7.5703125" style="82" bestFit="1" customWidth="1"/>
    <col min="10485" max="10485" width="7.85546875" style="82" customWidth="1"/>
    <col min="10486" max="10486" width="7.28515625" style="82" customWidth="1"/>
    <col min="10487" max="10487" width="24" style="82" customWidth="1"/>
    <col min="10488" max="10490" width="6.140625" style="82" customWidth="1"/>
    <col min="10491" max="10492" width="12.42578125" style="82" customWidth="1"/>
    <col min="10493" max="10493" width="11.140625" style="82" customWidth="1"/>
    <col min="10494" max="10501" width="12.7109375" style="82" bestFit="1" customWidth="1"/>
    <col min="10502" max="10502" width="12" style="82" bestFit="1" customWidth="1"/>
    <col min="10503" max="10721" width="9.140625" style="82"/>
    <col min="10722" max="10722" width="26.85546875" style="82" customWidth="1"/>
    <col min="10723" max="10723" width="15.5703125" style="82" customWidth="1"/>
    <col min="10724" max="10724" width="11.5703125" style="82" customWidth="1"/>
    <col min="10725" max="10725" width="10.42578125" style="82" customWidth="1"/>
    <col min="10726" max="10726" width="5.85546875" style="82" customWidth="1"/>
    <col min="10727" max="10727" width="5.5703125" style="82" customWidth="1"/>
    <col min="10728" max="10728" width="5.28515625" style="82" customWidth="1"/>
    <col min="10729" max="10729" width="6" style="82" customWidth="1"/>
    <col min="10730" max="10730" width="5.140625" style="82" bestFit="1" customWidth="1"/>
    <col min="10731" max="10731" width="6" style="82" customWidth="1"/>
    <col min="10732" max="10732" width="5" style="82" customWidth="1"/>
    <col min="10733" max="10733" width="5.7109375" style="82" bestFit="1" customWidth="1"/>
    <col min="10734" max="10735" width="10" style="82" customWidth="1"/>
    <col min="10736" max="10736" width="11.85546875" style="82" customWidth="1"/>
    <col min="10737" max="10737" width="1.140625" style="82" customWidth="1"/>
    <col min="10738" max="10738" width="23.5703125" style="82" customWidth="1"/>
    <col min="10739" max="10739" width="7.85546875" style="82" customWidth="1"/>
    <col min="10740" max="10740" width="7.5703125" style="82" bestFit="1" customWidth="1"/>
    <col min="10741" max="10741" width="7.85546875" style="82" customWidth="1"/>
    <col min="10742" max="10742" width="7.28515625" style="82" customWidth="1"/>
    <col min="10743" max="10743" width="24" style="82" customWidth="1"/>
    <col min="10744" max="10746" width="6.140625" style="82" customWidth="1"/>
    <col min="10747" max="10748" width="12.42578125" style="82" customWidth="1"/>
    <col min="10749" max="10749" width="11.140625" style="82" customWidth="1"/>
    <col min="10750" max="10757" width="12.7109375" style="82" bestFit="1" customWidth="1"/>
    <col min="10758" max="10758" width="12" style="82" bestFit="1" customWidth="1"/>
    <col min="10759" max="10977" width="9.140625" style="82"/>
    <col min="10978" max="10978" width="26.85546875" style="82" customWidth="1"/>
    <col min="10979" max="10979" width="15.5703125" style="82" customWidth="1"/>
    <col min="10980" max="10980" width="11.5703125" style="82" customWidth="1"/>
    <col min="10981" max="10981" width="10.42578125" style="82" customWidth="1"/>
    <col min="10982" max="10982" width="5.85546875" style="82" customWidth="1"/>
    <col min="10983" max="10983" width="5.5703125" style="82" customWidth="1"/>
    <col min="10984" max="10984" width="5.28515625" style="82" customWidth="1"/>
    <col min="10985" max="10985" width="6" style="82" customWidth="1"/>
    <col min="10986" max="10986" width="5.140625" style="82" bestFit="1" customWidth="1"/>
    <col min="10987" max="10987" width="6" style="82" customWidth="1"/>
    <col min="10988" max="10988" width="5" style="82" customWidth="1"/>
    <col min="10989" max="10989" width="5.7109375" style="82" bestFit="1" customWidth="1"/>
    <col min="10990" max="10991" width="10" style="82" customWidth="1"/>
    <col min="10992" max="10992" width="11.85546875" style="82" customWidth="1"/>
    <col min="10993" max="10993" width="1.140625" style="82" customWidth="1"/>
    <col min="10994" max="10994" width="23.5703125" style="82" customWidth="1"/>
    <col min="10995" max="10995" width="7.85546875" style="82" customWidth="1"/>
    <col min="10996" max="10996" width="7.5703125" style="82" bestFit="1" customWidth="1"/>
    <col min="10997" max="10997" width="7.85546875" style="82" customWidth="1"/>
    <col min="10998" max="10998" width="7.28515625" style="82" customWidth="1"/>
    <col min="10999" max="10999" width="24" style="82" customWidth="1"/>
    <col min="11000" max="11002" width="6.140625" style="82" customWidth="1"/>
    <col min="11003" max="11004" width="12.42578125" style="82" customWidth="1"/>
    <col min="11005" max="11005" width="11.140625" style="82" customWidth="1"/>
    <col min="11006" max="11013" width="12.7109375" style="82" bestFit="1" customWidth="1"/>
    <col min="11014" max="11014" width="12" style="82" bestFit="1" customWidth="1"/>
    <col min="11015" max="11233" width="9.140625" style="82"/>
    <col min="11234" max="11234" width="26.85546875" style="82" customWidth="1"/>
    <col min="11235" max="11235" width="15.5703125" style="82" customWidth="1"/>
    <col min="11236" max="11236" width="11.5703125" style="82" customWidth="1"/>
    <col min="11237" max="11237" width="10.42578125" style="82" customWidth="1"/>
    <col min="11238" max="11238" width="5.85546875" style="82" customWidth="1"/>
    <col min="11239" max="11239" width="5.5703125" style="82" customWidth="1"/>
    <col min="11240" max="11240" width="5.28515625" style="82" customWidth="1"/>
    <col min="11241" max="11241" width="6" style="82" customWidth="1"/>
    <col min="11242" max="11242" width="5.140625" style="82" bestFit="1" customWidth="1"/>
    <col min="11243" max="11243" width="6" style="82" customWidth="1"/>
    <col min="11244" max="11244" width="5" style="82" customWidth="1"/>
    <col min="11245" max="11245" width="5.7109375" style="82" bestFit="1" customWidth="1"/>
    <col min="11246" max="11247" width="10" style="82" customWidth="1"/>
    <col min="11248" max="11248" width="11.85546875" style="82" customWidth="1"/>
    <col min="11249" max="11249" width="1.140625" style="82" customWidth="1"/>
    <col min="11250" max="11250" width="23.5703125" style="82" customWidth="1"/>
    <col min="11251" max="11251" width="7.85546875" style="82" customWidth="1"/>
    <col min="11252" max="11252" width="7.5703125" style="82" bestFit="1" customWidth="1"/>
    <col min="11253" max="11253" width="7.85546875" style="82" customWidth="1"/>
    <col min="11254" max="11254" width="7.28515625" style="82" customWidth="1"/>
    <col min="11255" max="11255" width="24" style="82" customWidth="1"/>
    <col min="11256" max="11258" width="6.140625" style="82" customWidth="1"/>
    <col min="11259" max="11260" width="12.42578125" style="82" customWidth="1"/>
    <col min="11261" max="11261" width="11.140625" style="82" customWidth="1"/>
    <col min="11262" max="11269" width="12.7109375" style="82" bestFit="1" customWidth="1"/>
    <col min="11270" max="11270" width="12" style="82" bestFit="1" customWidth="1"/>
    <col min="11271" max="11489" width="9.140625" style="82"/>
    <col min="11490" max="11490" width="26.85546875" style="82" customWidth="1"/>
    <col min="11491" max="11491" width="15.5703125" style="82" customWidth="1"/>
    <col min="11492" max="11492" width="11.5703125" style="82" customWidth="1"/>
    <col min="11493" max="11493" width="10.42578125" style="82" customWidth="1"/>
    <col min="11494" max="11494" width="5.85546875" style="82" customWidth="1"/>
    <col min="11495" max="11495" width="5.5703125" style="82" customWidth="1"/>
    <col min="11496" max="11496" width="5.28515625" style="82" customWidth="1"/>
    <col min="11497" max="11497" width="6" style="82" customWidth="1"/>
    <col min="11498" max="11498" width="5.140625" style="82" bestFit="1" customWidth="1"/>
    <col min="11499" max="11499" width="6" style="82" customWidth="1"/>
    <col min="11500" max="11500" width="5" style="82" customWidth="1"/>
    <col min="11501" max="11501" width="5.7109375" style="82" bestFit="1" customWidth="1"/>
    <col min="11502" max="11503" width="10" style="82" customWidth="1"/>
    <col min="11504" max="11504" width="11.85546875" style="82" customWidth="1"/>
    <col min="11505" max="11505" width="1.140625" style="82" customWidth="1"/>
    <col min="11506" max="11506" width="23.5703125" style="82" customWidth="1"/>
    <col min="11507" max="11507" width="7.85546875" style="82" customWidth="1"/>
    <col min="11508" max="11508" width="7.5703125" style="82" bestFit="1" customWidth="1"/>
    <col min="11509" max="11509" width="7.85546875" style="82" customWidth="1"/>
    <col min="11510" max="11510" width="7.28515625" style="82" customWidth="1"/>
    <col min="11511" max="11511" width="24" style="82" customWidth="1"/>
    <col min="11512" max="11514" width="6.140625" style="82" customWidth="1"/>
    <col min="11515" max="11516" width="12.42578125" style="82" customWidth="1"/>
    <col min="11517" max="11517" width="11.140625" style="82" customWidth="1"/>
    <col min="11518" max="11525" width="12.7109375" style="82" bestFit="1" customWidth="1"/>
    <col min="11526" max="11526" width="12" style="82" bestFit="1" customWidth="1"/>
    <col min="11527" max="11745" width="9.140625" style="82"/>
    <col min="11746" max="11746" width="26.85546875" style="82" customWidth="1"/>
    <col min="11747" max="11747" width="15.5703125" style="82" customWidth="1"/>
    <col min="11748" max="11748" width="11.5703125" style="82" customWidth="1"/>
    <col min="11749" max="11749" width="10.42578125" style="82" customWidth="1"/>
    <col min="11750" max="11750" width="5.85546875" style="82" customWidth="1"/>
    <col min="11751" max="11751" width="5.5703125" style="82" customWidth="1"/>
    <col min="11752" max="11752" width="5.28515625" style="82" customWidth="1"/>
    <col min="11753" max="11753" width="6" style="82" customWidth="1"/>
    <col min="11754" max="11754" width="5.140625" style="82" bestFit="1" customWidth="1"/>
    <col min="11755" max="11755" width="6" style="82" customWidth="1"/>
    <col min="11756" max="11756" width="5" style="82" customWidth="1"/>
    <col min="11757" max="11757" width="5.7109375" style="82" bestFit="1" customWidth="1"/>
    <col min="11758" max="11759" width="10" style="82" customWidth="1"/>
    <col min="11760" max="11760" width="11.85546875" style="82" customWidth="1"/>
    <col min="11761" max="11761" width="1.140625" style="82" customWidth="1"/>
    <col min="11762" max="11762" width="23.5703125" style="82" customWidth="1"/>
    <col min="11763" max="11763" width="7.85546875" style="82" customWidth="1"/>
    <col min="11764" max="11764" width="7.5703125" style="82" bestFit="1" customWidth="1"/>
    <col min="11765" max="11765" width="7.85546875" style="82" customWidth="1"/>
    <col min="11766" max="11766" width="7.28515625" style="82" customWidth="1"/>
    <col min="11767" max="11767" width="24" style="82" customWidth="1"/>
    <col min="11768" max="11770" width="6.140625" style="82" customWidth="1"/>
    <col min="11771" max="11772" width="12.42578125" style="82" customWidth="1"/>
    <col min="11773" max="11773" width="11.140625" style="82" customWidth="1"/>
    <col min="11774" max="11781" width="12.7109375" style="82" bestFit="1" customWidth="1"/>
    <col min="11782" max="11782" width="12" style="82" bestFit="1" customWidth="1"/>
    <col min="11783" max="12001" width="9.140625" style="82"/>
    <col min="12002" max="12002" width="26.85546875" style="82" customWidth="1"/>
    <col min="12003" max="12003" width="15.5703125" style="82" customWidth="1"/>
    <col min="12004" max="12004" width="11.5703125" style="82" customWidth="1"/>
    <col min="12005" max="12005" width="10.42578125" style="82" customWidth="1"/>
    <col min="12006" max="12006" width="5.85546875" style="82" customWidth="1"/>
    <col min="12007" max="12007" width="5.5703125" style="82" customWidth="1"/>
    <col min="12008" max="12008" width="5.28515625" style="82" customWidth="1"/>
    <col min="12009" max="12009" width="6" style="82" customWidth="1"/>
    <col min="12010" max="12010" width="5.140625" style="82" bestFit="1" customWidth="1"/>
    <col min="12011" max="12011" width="6" style="82" customWidth="1"/>
    <col min="12012" max="12012" width="5" style="82" customWidth="1"/>
    <col min="12013" max="12013" width="5.7109375" style="82" bestFit="1" customWidth="1"/>
    <col min="12014" max="12015" width="10" style="82" customWidth="1"/>
    <col min="12016" max="12016" width="11.85546875" style="82" customWidth="1"/>
    <col min="12017" max="12017" width="1.140625" style="82" customWidth="1"/>
    <col min="12018" max="12018" width="23.5703125" style="82" customWidth="1"/>
    <col min="12019" max="12019" width="7.85546875" style="82" customWidth="1"/>
    <col min="12020" max="12020" width="7.5703125" style="82" bestFit="1" customWidth="1"/>
    <col min="12021" max="12021" width="7.85546875" style="82" customWidth="1"/>
    <col min="12022" max="12022" width="7.28515625" style="82" customWidth="1"/>
    <col min="12023" max="12023" width="24" style="82" customWidth="1"/>
    <col min="12024" max="12026" width="6.140625" style="82" customWidth="1"/>
    <col min="12027" max="12028" width="12.42578125" style="82" customWidth="1"/>
    <col min="12029" max="12029" width="11.140625" style="82" customWidth="1"/>
    <col min="12030" max="12037" width="12.7109375" style="82" bestFit="1" customWidth="1"/>
    <col min="12038" max="12038" width="12" style="82" bestFit="1" customWidth="1"/>
    <col min="12039" max="12257" width="9.140625" style="82"/>
    <col min="12258" max="12258" width="26.85546875" style="82" customWidth="1"/>
    <col min="12259" max="12259" width="15.5703125" style="82" customWidth="1"/>
    <col min="12260" max="12260" width="11.5703125" style="82" customWidth="1"/>
    <col min="12261" max="12261" width="10.42578125" style="82" customWidth="1"/>
    <col min="12262" max="12262" width="5.85546875" style="82" customWidth="1"/>
    <col min="12263" max="12263" width="5.5703125" style="82" customWidth="1"/>
    <col min="12264" max="12264" width="5.28515625" style="82" customWidth="1"/>
    <col min="12265" max="12265" width="6" style="82" customWidth="1"/>
    <col min="12266" max="12266" width="5.140625" style="82" bestFit="1" customWidth="1"/>
    <col min="12267" max="12267" width="6" style="82" customWidth="1"/>
    <col min="12268" max="12268" width="5" style="82" customWidth="1"/>
    <col min="12269" max="12269" width="5.7109375" style="82" bestFit="1" customWidth="1"/>
    <col min="12270" max="12271" width="10" style="82" customWidth="1"/>
    <col min="12272" max="12272" width="11.85546875" style="82" customWidth="1"/>
    <col min="12273" max="12273" width="1.140625" style="82" customWidth="1"/>
    <col min="12274" max="12274" width="23.5703125" style="82" customWidth="1"/>
    <col min="12275" max="12275" width="7.85546875" style="82" customWidth="1"/>
    <col min="12276" max="12276" width="7.5703125" style="82" bestFit="1" customWidth="1"/>
    <col min="12277" max="12277" width="7.85546875" style="82" customWidth="1"/>
    <col min="12278" max="12278" width="7.28515625" style="82" customWidth="1"/>
    <col min="12279" max="12279" width="24" style="82" customWidth="1"/>
    <col min="12280" max="12282" width="6.140625" style="82" customWidth="1"/>
    <col min="12283" max="12284" width="12.42578125" style="82" customWidth="1"/>
    <col min="12285" max="12285" width="11.140625" style="82" customWidth="1"/>
    <col min="12286" max="12293" width="12.7109375" style="82" bestFit="1" customWidth="1"/>
    <col min="12294" max="12294" width="12" style="82" bestFit="1" customWidth="1"/>
    <col min="12295" max="12513" width="9.140625" style="82"/>
    <col min="12514" max="12514" width="26.85546875" style="82" customWidth="1"/>
    <col min="12515" max="12515" width="15.5703125" style="82" customWidth="1"/>
    <col min="12516" max="12516" width="11.5703125" style="82" customWidth="1"/>
    <col min="12517" max="12517" width="10.42578125" style="82" customWidth="1"/>
    <col min="12518" max="12518" width="5.85546875" style="82" customWidth="1"/>
    <col min="12519" max="12519" width="5.5703125" style="82" customWidth="1"/>
    <col min="12520" max="12520" width="5.28515625" style="82" customWidth="1"/>
    <col min="12521" max="12521" width="6" style="82" customWidth="1"/>
    <col min="12522" max="12522" width="5.140625" style="82" bestFit="1" customWidth="1"/>
    <col min="12523" max="12523" width="6" style="82" customWidth="1"/>
    <col min="12524" max="12524" width="5" style="82" customWidth="1"/>
    <col min="12525" max="12525" width="5.7109375" style="82" bestFit="1" customWidth="1"/>
    <col min="12526" max="12527" width="10" style="82" customWidth="1"/>
    <col min="12528" max="12528" width="11.85546875" style="82" customWidth="1"/>
    <col min="12529" max="12529" width="1.140625" style="82" customWidth="1"/>
    <col min="12530" max="12530" width="23.5703125" style="82" customWidth="1"/>
    <col min="12531" max="12531" width="7.85546875" style="82" customWidth="1"/>
    <col min="12532" max="12532" width="7.5703125" style="82" bestFit="1" customWidth="1"/>
    <col min="12533" max="12533" width="7.85546875" style="82" customWidth="1"/>
    <col min="12534" max="12534" width="7.28515625" style="82" customWidth="1"/>
    <col min="12535" max="12535" width="24" style="82" customWidth="1"/>
    <col min="12536" max="12538" width="6.140625" style="82" customWidth="1"/>
    <col min="12539" max="12540" width="12.42578125" style="82" customWidth="1"/>
    <col min="12541" max="12541" width="11.140625" style="82" customWidth="1"/>
    <col min="12542" max="12549" width="12.7109375" style="82" bestFit="1" customWidth="1"/>
    <col min="12550" max="12550" width="12" style="82" bestFit="1" customWidth="1"/>
    <col min="12551" max="12769" width="9.140625" style="82"/>
    <col min="12770" max="12770" width="26.85546875" style="82" customWidth="1"/>
    <col min="12771" max="12771" width="15.5703125" style="82" customWidth="1"/>
    <col min="12772" max="12772" width="11.5703125" style="82" customWidth="1"/>
    <col min="12773" max="12773" width="10.42578125" style="82" customWidth="1"/>
    <col min="12774" max="12774" width="5.85546875" style="82" customWidth="1"/>
    <col min="12775" max="12775" width="5.5703125" style="82" customWidth="1"/>
    <col min="12776" max="12776" width="5.28515625" style="82" customWidth="1"/>
    <col min="12777" max="12777" width="6" style="82" customWidth="1"/>
    <col min="12778" max="12778" width="5.140625" style="82" bestFit="1" customWidth="1"/>
    <col min="12779" max="12779" width="6" style="82" customWidth="1"/>
    <col min="12780" max="12780" width="5" style="82" customWidth="1"/>
    <col min="12781" max="12781" width="5.7109375" style="82" bestFit="1" customWidth="1"/>
    <col min="12782" max="12783" width="10" style="82" customWidth="1"/>
    <col min="12784" max="12784" width="11.85546875" style="82" customWidth="1"/>
    <col min="12785" max="12785" width="1.140625" style="82" customWidth="1"/>
    <col min="12786" max="12786" width="23.5703125" style="82" customWidth="1"/>
    <col min="12787" max="12787" width="7.85546875" style="82" customWidth="1"/>
    <col min="12788" max="12788" width="7.5703125" style="82" bestFit="1" customWidth="1"/>
    <col min="12789" max="12789" width="7.85546875" style="82" customWidth="1"/>
    <col min="12790" max="12790" width="7.28515625" style="82" customWidth="1"/>
    <col min="12791" max="12791" width="24" style="82" customWidth="1"/>
    <col min="12792" max="12794" width="6.140625" style="82" customWidth="1"/>
    <col min="12795" max="12796" width="12.42578125" style="82" customWidth="1"/>
    <col min="12797" max="12797" width="11.140625" style="82" customWidth="1"/>
    <col min="12798" max="12805" width="12.7109375" style="82" bestFit="1" customWidth="1"/>
    <col min="12806" max="12806" width="12" style="82" bestFit="1" customWidth="1"/>
    <col min="12807" max="13025" width="9.140625" style="82"/>
    <col min="13026" max="13026" width="26.85546875" style="82" customWidth="1"/>
    <col min="13027" max="13027" width="15.5703125" style="82" customWidth="1"/>
    <col min="13028" max="13028" width="11.5703125" style="82" customWidth="1"/>
    <col min="13029" max="13029" width="10.42578125" style="82" customWidth="1"/>
    <col min="13030" max="13030" width="5.85546875" style="82" customWidth="1"/>
    <col min="13031" max="13031" width="5.5703125" style="82" customWidth="1"/>
    <col min="13032" max="13032" width="5.28515625" style="82" customWidth="1"/>
    <col min="13033" max="13033" width="6" style="82" customWidth="1"/>
    <col min="13034" max="13034" width="5.140625" style="82" bestFit="1" customWidth="1"/>
    <col min="13035" max="13035" width="6" style="82" customWidth="1"/>
    <col min="13036" max="13036" width="5" style="82" customWidth="1"/>
    <col min="13037" max="13037" width="5.7109375" style="82" bestFit="1" customWidth="1"/>
    <col min="13038" max="13039" width="10" style="82" customWidth="1"/>
    <col min="13040" max="13040" width="11.85546875" style="82" customWidth="1"/>
    <col min="13041" max="13041" width="1.140625" style="82" customWidth="1"/>
    <col min="13042" max="13042" width="23.5703125" style="82" customWidth="1"/>
    <col min="13043" max="13043" width="7.85546875" style="82" customWidth="1"/>
    <col min="13044" max="13044" width="7.5703125" style="82" bestFit="1" customWidth="1"/>
    <col min="13045" max="13045" width="7.85546875" style="82" customWidth="1"/>
    <col min="13046" max="13046" width="7.28515625" style="82" customWidth="1"/>
    <col min="13047" max="13047" width="24" style="82" customWidth="1"/>
    <col min="13048" max="13050" width="6.140625" style="82" customWidth="1"/>
    <col min="13051" max="13052" width="12.42578125" style="82" customWidth="1"/>
    <col min="13053" max="13053" width="11.140625" style="82" customWidth="1"/>
    <col min="13054" max="13061" width="12.7109375" style="82" bestFit="1" customWidth="1"/>
    <col min="13062" max="13062" width="12" style="82" bestFit="1" customWidth="1"/>
    <col min="13063" max="13281" width="9.140625" style="82"/>
    <col min="13282" max="13282" width="26.85546875" style="82" customWidth="1"/>
    <col min="13283" max="13283" width="15.5703125" style="82" customWidth="1"/>
    <col min="13284" max="13284" width="11.5703125" style="82" customWidth="1"/>
    <col min="13285" max="13285" width="10.42578125" style="82" customWidth="1"/>
    <col min="13286" max="13286" width="5.85546875" style="82" customWidth="1"/>
    <col min="13287" max="13287" width="5.5703125" style="82" customWidth="1"/>
    <col min="13288" max="13288" width="5.28515625" style="82" customWidth="1"/>
    <col min="13289" max="13289" width="6" style="82" customWidth="1"/>
    <col min="13290" max="13290" width="5.140625" style="82" bestFit="1" customWidth="1"/>
    <col min="13291" max="13291" width="6" style="82" customWidth="1"/>
    <col min="13292" max="13292" width="5" style="82" customWidth="1"/>
    <col min="13293" max="13293" width="5.7109375" style="82" bestFit="1" customWidth="1"/>
    <col min="13294" max="13295" width="10" style="82" customWidth="1"/>
    <col min="13296" max="13296" width="11.85546875" style="82" customWidth="1"/>
    <col min="13297" max="13297" width="1.140625" style="82" customWidth="1"/>
    <col min="13298" max="13298" width="23.5703125" style="82" customWidth="1"/>
    <col min="13299" max="13299" width="7.85546875" style="82" customWidth="1"/>
    <col min="13300" max="13300" width="7.5703125" style="82" bestFit="1" customWidth="1"/>
    <col min="13301" max="13301" width="7.85546875" style="82" customWidth="1"/>
    <col min="13302" max="13302" width="7.28515625" style="82" customWidth="1"/>
    <col min="13303" max="13303" width="24" style="82" customWidth="1"/>
    <col min="13304" max="13306" width="6.140625" style="82" customWidth="1"/>
    <col min="13307" max="13308" width="12.42578125" style="82" customWidth="1"/>
    <col min="13309" max="13309" width="11.140625" style="82" customWidth="1"/>
    <col min="13310" max="13317" width="12.7109375" style="82" bestFit="1" customWidth="1"/>
    <col min="13318" max="13318" width="12" style="82" bestFit="1" customWidth="1"/>
    <col min="13319" max="13537" width="9.140625" style="82"/>
    <col min="13538" max="13538" width="26.85546875" style="82" customWidth="1"/>
    <col min="13539" max="13539" width="15.5703125" style="82" customWidth="1"/>
    <col min="13540" max="13540" width="11.5703125" style="82" customWidth="1"/>
    <col min="13541" max="13541" width="10.42578125" style="82" customWidth="1"/>
    <col min="13542" max="13542" width="5.85546875" style="82" customWidth="1"/>
    <col min="13543" max="13543" width="5.5703125" style="82" customWidth="1"/>
    <col min="13544" max="13544" width="5.28515625" style="82" customWidth="1"/>
    <col min="13545" max="13545" width="6" style="82" customWidth="1"/>
    <col min="13546" max="13546" width="5.140625" style="82" bestFit="1" customWidth="1"/>
    <col min="13547" max="13547" width="6" style="82" customWidth="1"/>
    <col min="13548" max="13548" width="5" style="82" customWidth="1"/>
    <col min="13549" max="13549" width="5.7109375" style="82" bestFit="1" customWidth="1"/>
    <col min="13550" max="13551" width="10" style="82" customWidth="1"/>
    <col min="13552" max="13552" width="11.85546875" style="82" customWidth="1"/>
    <col min="13553" max="13553" width="1.140625" style="82" customWidth="1"/>
    <col min="13554" max="13554" width="23.5703125" style="82" customWidth="1"/>
    <col min="13555" max="13555" width="7.85546875" style="82" customWidth="1"/>
    <col min="13556" max="13556" width="7.5703125" style="82" bestFit="1" customWidth="1"/>
    <col min="13557" max="13557" width="7.85546875" style="82" customWidth="1"/>
    <col min="13558" max="13558" width="7.28515625" style="82" customWidth="1"/>
    <col min="13559" max="13559" width="24" style="82" customWidth="1"/>
    <col min="13560" max="13562" width="6.140625" style="82" customWidth="1"/>
    <col min="13563" max="13564" width="12.42578125" style="82" customWidth="1"/>
    <col min="13565" max="13565" width="11.140625" style="82" customWidth="1"/>
    <col min="13566" max="13573" width="12.7109375" style="82" bestFit="1" customWidth="1"/>
    <col min="13574" max="13574" width="12" style="82" bestFit="1" customWidth="1"/>
    <col min="13575" max="13793" width="9.140625" style="82"/>
    <col min="13794" max="13794" width="26.85546875" style="82" customWidth="1"/>
    <col min="13795" max="13795" width="15.5703125" style="82" customWidth="1"/>
    <col min="13796" max="13796" width="11.5703125" style="82" customWidth="1"/>
    <col min="13797" max="13797" width="10.42578125" style="82" customWidth="1"/>
    <col min="13798" max="13798" width="5.85546875" style="82" customWidth="1"/>
    <col min="13799" max="13799" width="5.5703125" style="82" customWidth="1"/>
    <col min="13800" max="13800" width="5.28515625" style="82" customWidth="1"/>
    <col min="13801" max="13801" width="6" style="82" customWidth="1"/>
    <col min="13802" max="13802" width="5.140625" style="82" bestFit="1" customWidth="1"/>
    <col min="13803" max="13803" width="6" style="82" customWidth="1"/>
    <col min="13804" max="13804" width="5" style="82" customWidth="1"/>
    <col min="13805" max="13805" width="5.7109375" style="82" bestFit="1" customWidth="1"/>
    <col min="13806" max="13807" width="10" style="82" customWidth="1"/>
    <col min="13808" max="13808" width="11.85546875" style="82" customWidth="1"/>
    <col min="13809" max="13809" width="1.140625" style="82" customWidth="1"/>
    <col min="13810" max="13810" width="23.5703125" style="82" customWidth="1"/>
    <col min="13811" max="13811" width="7.85546875" style="82" customWidth="1"/>
    <col min="13812" max="13812" width="7.5703125" style="82" bestFit="1" customWidth="1"/>
    <col min="13813" max="13813" width="7.85546875" style="82" customWidth="1"/>
    <col min="13814" max="13814" width="7.28515625" style="82" customWidth="1"/>
    <col min="13815" max="13815" width="24" style="82" customWidth="1"/>
    <col min="13816" max="13818" width="6.140625" style="82" customWidth="1"/>
    <col min="13819" max="13820" width="12.42578125" style="82" customWidth="1"/>
    <col min="13821" max="13821" width="11.140625" style="82" customWidth="1"/>
    <col min="13822" max="13829" width="12.7109375" style="82" bestFit="1" customWidth="1"/>
    <col min="13830" max="13830" width="12" style="82" bestFit="1" customWidth="1"/>
    <col min="13831" max="14049" width="9.140625" style="82"/>
    <col min="14050" max="14050" width="26.85546875" style="82" customWidth="1"/>
    <col min="14051" max="14051" width="15.5703125" style="82" customWidth="1"/>
    <col min="14052" max="14052" width="11.5703125" style="82" customWidth="1"/>
    <col min="14053" max="14053" width="10.42578125" style="82" customWidth="1"/>
    <col min="14054" max="14054" width="5.85546875" style="82" customWidth="1"/>
    <col min="14055" max="14055" width="5.5703125" style="82" customWidth="1"/>
    <col min="14056" max="14056" width="5.28515625" style="82" customWidth="1"/>
    <col min="14057" max="14057" width="6" style="82" customWidth="1"/>
    <col min="14058" max="14058" width="5.140625" style="82" bestFit="1" customWidth="1"/>
    <col min="14059" max="14059" width="6" style="82" customWidth="1"/>
    <col min="14060" max="14060" width="5" style="82" customWidth="1"/>
    <col min="14061" max="14061" width="5.7109375" style="82" bestFit="1" customWidth="1"/>
    <col min="14062" max="14063" width="10" style="82" customWidth="1"/>
    <col min="14064" max="14064" width="11.85546875" style="82" customWidth="1"/>
    <col min="14065" max="14065" width="1.140625" style="82" customWidth="1"/>
    <col min="14066" max="14066" width="23.5703125" style="82" customWidth="1"/>
    <col min="14067" max="14067" width="7.85546875" style="82" customWidth="1"/>
    <col min="14068" max="14068" width="7.5703125" style="82" bestFit="1" customWidth="1"/>
    <col min="14069" max="14069" width="7.85546875" style="82" customWidth="1"/>
    <col min="14070" max="14070" width="7.28515625" style="82" customWidth="1"/>
    <col min="14071" max="14071" width="24" style="82" customWidth="1"/>
    <col min="14072" max="14074" width="6.140625" style="82" customWidth="1"/>
    <col min="14075" max="14076" width="12.42578125" style="82" customWidth="1"/>
    <col min="14077" max="14077" width="11.140625" style="82" customWidth="1"/>
    <col min="14078" max="14085" width="12.7109375" style="82" bestFit="1" customWidth="1"/>
    <col min="14086" max="14086" width="12" style="82" bestFit="1" customWidth="1"/>
    <col min="14087" max="14305" width="9.140625" style="82"/>
    <col min="14306" max="14306" width="26.85546875" style="82" customWidth="1"/>
    <col min="14307" max="14307" width="15.5703125" style="82" customWidth="1"/>
    <col min="14308" max="14308" width="11.5703125" style="82" customWidth="1"/>
    <col min="14309" max="14309" width="10.42578125" style="82" customWidth="1"/>
    <col min="14310" max="14310" width="5.85546875" style="82" customWidth="1"/>
    <col min="14311" max="14311" width="5.5703125" style="82" customWidth="1"/>
    <col min="14312" max="14312" width="5.28515625" style="82" customWidth="1"/>
    <col min="14313" max="14313" width="6" style="82" customWidth="1"/>
    <col min="14314" max="14314" width="5.140625" style="82" bestFit="1" customWidth="1"/>
    <col min="14315" max="14315" width="6" style="82" customWidth="1"/>
    <col min="14316" max="14316" width="5" style="82" customWidth="1"/>
    <col min="14317" max="14317" width="5.7109375" style="82" bestFit="1" customWidth="1"/>
    <col min="14318" max="14319" width="10" style="82" customWidth="1"/>
    <col min="14320" max="14320" width="11.85546875" style="82" customWidth="1"/>
    <col min="14321" max="14321" width="1.140625" style="82" customWidth="1"/>
    <col min="14322" max="14322" width="23.5703125" style="82" customWidth="1"/>
    <col min="14323" max="14323" width="7.85546875" style="82" customWidth="1"/>
    <col min="14324" max="14324" width="7.5703125" style="82" bestFit="1" customWidth="1"/>
    <col min="14325" max="14325" width="7.85546875" style="82" customWidth="1"/>
    <col min="14326" max="14326" width="7.28515625" style="82" customWidth="1"/>
    <col min="14327" max="14327" width="24" style="82" customWidth="1"/>
    <col min="14328" max="14330" width="6.140625" style="82" customWidth="1"/>
    <col min="14331" max="14332" width="12.42578125" style="82" customWidth="1"/>
    <col min="14333" max="14333" width="11.140625" style="82" customWidth="1"/>
    <col min="14334" max="14341" width="12.7109375" style="82" bestFit="1" customWidth="1"/>
    <col min="14342" max="14342" width="12" style="82" bestFit="1" customWidth="1"/>
    <col min="14343" max="14561" width="9.140625" style="82"/>
    <col min="14562" max="14562" width="26.85546875" style="82" customWidth="1"/>
    <col min="14563" max="14563" width="15.5703125" style="82" customWidth="1"/>
    <col min="14564" max="14564" width="11.5703125" style="82" customWidth="1"/>
    <col min="14565" max="14565" width="10.42578125" style="82" customWidth="1"/>
    <col min="14566" max="14566" width="5.85546875" style="82" customWidth="1"/>
    <col min="14567" max="14567" width="5.5703125" style="82" customWidth="1"/>
    <col min="14568" max="14568" width="5.28515625" style="82" customWidth="1"/>
    <col min="14569" max="14569" width="6" style="82" customWidth="1"/>
    <col min="14570" max="14570" width="5.140625" style="82" bestFit="1" customWidth="1"/>
    <col min="14571" max="14571" width="6" style="82" customWidth="1"/>
    <col min="14572" max="14572" width="5" style="82" customWidth="1"/>
    <col min="14573" max="14573" width="5.7109375" style="82" bestFit="1" customWidth="1"/>
    <col min="14574" max="14575" width="10" style="82" customWidth="1"/>
    <col min="14576" max="14576" width="11.85546875" style="82" customWidth="1"/>
    <col min="14577" max="14577" width="1.140625" style="82" customWidth="1"/>
    <col min="14578" max="14578" width="23.5703125" style="82" customWidth="1"/>
    <col min="14579" max="14579" width="7.85546875" style="82" customWidth="1"/>
    <col min="14580" max="14580" width="7.5703125" style="82" bestFit="1" customWidth="1"/>
    <col min="14581" max="14581" width="7.85546875" style="82" customWidth="1"/>
    <col min="14582" max="14582" width="7.28515625" style="82" customWidth="1"/>
    <col min="14583" max="14583" width="24" style="82" customWidth="1"/>
    <col min="14584" max="14586" width="6.140625" style="82" customWidth="1"/>
    <col min="14587" max="14588" width="12.42578125" style="82" customWidth="1"/>
    <col min="14589" max="14589" width="11.140625" style="82" customWidth="1"/>
    <col min="14590" max="14597" width="12.7109375" style="82" bestFit="1" customWidth="1"/>
    <col min="14598" max="14598" width="12" style="82" bestFit="1" customWidth="1"/>
    <col min="14599" max="14817" width="9.140625" style="82"/>
    <col min="14818" max="14818" width="26.85546875" style="82" customWidth="1"/>
    <col min="14819" max="14819" width="15.5703125" style="82" customWidth="1"/>
    <col min="14820" max="14820" width="11.5703125" style="82" customWidth="1"/>
    <col min="14821" max="14821" width="10.42578125" style="82" customWidth="1"/>
    <col min="14822" max="14822" width="5.85546875" style="82" customWidth="1"/>
    <col min="14823" max="14823" width="5.5703125" style="82" customWidth="1"/>
    <col min="14824" max="14824" width="5.28515625" style="82" customWidth="1"/>
    <col min="14825" max="14825" width="6" style="82" customWidth="1"/>
    <col min="14826" max="14826" width="5.140625" style="82" bestFit="1" customWidth="1"/>
    <col min="14827" max="14827" width="6" style="82" customWidth="1"/>
    <col min="14828" max="14828" width="5" style="82" customWidth="1"/>
    <col min="14829" max="14829" width="5.7109375" style="82" bestFit="1" customWidth="1"/>
    <col min="14830" max="14831" width="10" style="82" customWidth="1"/>
    <col min="14832" max="14832" width="11.85546875" style="82" customWidth="1"/>
    <col min="14833" max="14833" width="1.140625" style="82" customWidth="1"/>
    <col min="14834" max="14834" width="23.5703125" style="82" customWidth="1"/>
    <col min="14835" max="14835" width="7.85546875" style="82" customWidth="1"/>
    <col min="14836" max="14836" width="7.5703125" style="82" bestFit="1" customWidth="1"/>
    <col min="14837" max="14837" width="7.85546875" style="82" customWidth="1"/>
    <col min="14838" max="14838" width="7.28515625" style="82" customWidth="1"/>
    <col min="14839" max="14839" width="24" style="82" customWidth="1"/>
    <col min="14840" max="14842" width="6.140625" style="82" customWidth="1"/>
    <col min="14843" max="14844" width="12.42578125" style="82" customWidth="1"/>
    <col min="14845" max="14845" width="11.140625" style="82" customWidth="1"/>
    <col min="14846" max="14853" width="12.7109375" style="82" bestFit="1" customWidth="1"/>
    <col min="14854" max="14854" width="12" style="82" bestFit="1" customWidth="1"/>
    <col min="14855" max="15073" width="9.140625" style="82"/>
    <col min="15074" max="15074" width="26.85546875" style="82" customWidth="1"/>
    <col min="15075" max="15075" width="15.5703125" style="82" customWidth="1"/>
    <col min="15076" max="15076" width="11.5703125" style="82" customWidth="1"/>
    <col min="15077" max="15077" width="10.42578125" style="82" customWidth="1"/>
    <col min="15078" max="15078" width="5.85546875" style="82" customWidth="1"/>
    <col min="15079" max="15079" width="5.5703125" style="82" customWidth="1"/>
    <col min="15080" max="15080" width="5.28515625" style="82" customWidth="1"/>
    <col min="15081" max="15081" width="6" style="82" customWidth="1"/>
    <col min="15082" max="15082" width="5.140625" style="82" bestFit="1" customWidth="1"/>
    <col min="15083" max="15083" width="6" style="82" customWidth="1"/>
    <col min="15084" max="15084" width="5" style="82" customWidth="1"/>
    <col min="15085" max="15085" width="5.7109375" style="82" bestFit="1" customWidth="1"/>
    <col min="15086" max="15087" width="10" style="82" customWidth="1"/>
    <col min="15088" max="15088" width="11.85546875" style="82" customWidth="1"/>
    <col min="15089" max="15089" width="1.140625" style="82" customWidth="1"/>
    <col min="15090" max="15090" width="23.5703125" style="82" customWidth="1"/>
    <col min="15091" max="15091" width="7.85546875" style="82" customWidth="1"/>
    <col min="15092" max="15092" width="7.5703125" style="82" bestFit="1" customWidth="1"/>
    <col min="15093" max="15093" width="7.85546875" style="82" customWidth="1"/>
    <col min="15094" max="15094" width="7.28515625" style="82" customWidth="1"/>
    <col min="15095" max="15095" width="24" style="82" customWidth="1"/>
    <col min="15096" max="15098" width="6.140625" style="82" customWidth="1"/>
    <col min="15099" max="15100" width="12.42578125" style="82" customWidth="1"/>
    <col min="15101" max="15101" width="11.140625" style="82" customWidth="1"/>
    <col min="15102" max="15109" width="12.7109375" style="82" bestFit="1" customWidth="1"/>
    <col min="15110" max="15110" width="12" style="82" bestFit="1" customWidth="1"/>
    <col min="15111" max="15329" width="9.140625" style="82"/>
    <col min="15330" max="15330" width="26.85546875" style="82" customWidth="1"/>
    <col min="15331" max="15331" width="15.5703125" style="82" customWidth="1"/>
    <col min="15332" max="15332" width="11.5703125" style="82" customWidth="1"/>
    <col min="15333" max="15333" width="10.42578125" style="82" customWidth="1"/>
    <col min="15334" max="15334" width="5.85546875" style="82" customWidth="1"/>
    <col min="15335" max="15335" width="5.5703125" style="82" customWidth="1"/>
    <col min="15336" max="15336" width="5.28515625" style="82" customWidth="1"/>
    <col min="15337" max="15337" width="6" style="82" customWidth="1"/>
    <col min="15338" max="15338" width="5.140625" style="82" bestFit="1" customWidth="1"/>
    <col min="15339" max="15339" width="6" style="82" customWidth="1"/>
    <col min="15340" max="15340" width="5" style="82" customWidth="1"/>
    <col min="15341" max="15341" width="5.7109375" style="82" bestFit="1" customWidth="1"/>
    <col min="15342" max="15343" width="10" style="82" customWidth="1"/>
    <col min="15344" max="15344" width="11.85546875" style="82" customWidth="1"/>
    <col min="15345" max="15345" width="1.140625" style="82" customWidth="1"/>
    <col min="15346" max="15346" width="23.5703125" style="82" customWidth="1"/>
    <col min="15347" max="15347" width="7.85546875" style="82" customWidth="1"/>
    <col min="15348" max="15348" width="7.5703125" style="82" bestFit="1" customWidth="1"/>
    <col min="15349" max="15349" width="7.85546875" style="82" customWidth="1"/>
    <col min="15350" max="15350" width="7.28515625" style="82" customWidth="1"/>
    <col min="15351" max="15351" width="24" style="82" customWidth="1"/>
    <col min="15352" max="15354" width="6.140625" style="82" customWidth="1"/>
    <col min="15355" max="15356" width="12.42578125" style="82" customWidth="1"/>
    <col min="15357" max="15357" width="11.140625" style="82" customWidth="1"/>
    <col min="15358" max="15365" width="12.7109375" style="82" bestFit="1" customWidth="1"/>
    <col min="15366" max="15366" width="12" style="82" bestFit="1" customWidth="1"/>
    <col min="15367" max="15585" width="9.140625" style="82"/>
    <col min="15586" max="15586" width="26.85546875" style="82" customWidth="1"/>
    <col min="15587" max="15587" width="15.5703125" style="82" customWidth="1"/>
    <col min="15588" max="15588" width="11.5703125" style="82" customWidth="1"/>
    <col min="15589" max="15589" width="10.42578125" style="82" customWidth="1"/>
    <col min="15590" max="15590" width="5.85546875" style="82" customWidth="1"/>
    <col min="15591" max="15591" width="5.5703125" style="82" customWidth="1"/>
    <col min="15592" max="15592" width="5.28515625" style="82" customWidth="1"/>
    <col min="15593" max="15593" width="6" style="82" customWidth="1"/>
    <col min="15594" max="15594" width="5.140625" style="82" bestFit="1" customWidth="1"/>
    <col min="15595" max="15595" width="6" style="82" customWidth="1"/>
    <col min="15596" max="15596" width="5" style="82" customWidth="1"/>
    <col min="15597" max="15597" width="5.7109375" style="82" bestFit="1" customWidth="1"/>
    <col min="15598" max="15599" width="10" style="82" customWidth="1"/>
    <col min="15600" max="15600" width="11.85546875" style="82" customWidth="1"/>
    <col min="15601" max="15601" width="1.140625" style="82" customWidth="1"/>
    <col min="15602" max="15602" width="23.5703125" style="82" customWidth="1"/>
    <col min="15603" max="15603" width="7.85546875" style="82" customWidth="1"/>
    <col min="15604" max="15604" width="7.5703125" style="82" bestFit="1" customWidth="1"/>
    <col min="15605" max="15605" width="7.85546875" style="82" customWidth="1"/>
    <col min="15606" max="15606" width="7.28515625" style="82" customWidth="1"/>
    <col min="15607" max="15607" width="24" style="82" customWidth="1"/>
    <col min="15608" max="15610" width="6.140625" style="82" customWidth="1"/>
    <col min="15611" max="15612" width="12.42578125" style="82" customWidth="1"/>
    <col min="15613" max="15613" width="11.140625" style="82" customWidth="1"/>
    <col min="15614" max="15621" width="12.7109375" style="82" bestFit="1" customWidth="1"/>
    <col min="15622" max="15622" width="12" style="82" bestFit="1" customWidth="1"/>
    <col min="15623" max="15841" width="9.140625" style="82"/>
    <col min="15842" max="15842" width="26.85546875" style="82" customWidth="1"/>
    <col min="15843" max="15843" width="15.5703125" style="82" customWidth="1"/>
    <col min="15844" max="15844" width="11.5703125" style="82" customWidth="1"/>
    <col min="15845" max="15845" width="10.42578125" style="82" customWidth="1"/>
    <col min="15846" max="15846" width="5.85546875" style="82" customWidth="1"/>
    <col min="15847" max="15847" width="5.5703125" style="82" customWidth="1"/>
    <col min="15848" max="15848" width="5.28515625" style="82" customWidth="1"/>
    <col min="15849" max="15849" width="6" style="82" customWidth="1"/>
    <col min="15850" max="15850" width="5.140625" style="82" bestFit="1" customWidth="1"/>
    <col min="15851" max="15851" width="6" style="82" customWidth="1"/>
    <col min="15852" max="15852" width="5" style="82" customWidth="1"/>
    <col min="15853" max="15853" width="5.7109375" style="82" bestFit="1" customWidth="1"/>
    <col min="15854" max="15855" width="10" style="82" customWidth="1"/>
    <col min="15856" max="15856" width="11.85546875" style="82" customWidth="1"/>
    <col min="15857" max="15857" width="1.140625" style="82" customWidth="1"/>
    <col min="15858" max="15858" width="23.5703125" style="82" customWidth="1"/>
    <col min="15859" max="15859" width="7.85546875" style="82" customWidth="1"/>
    <col min="15860" max="15860" width="7.5703125" style="82" bestFit="1" customWidth="1"/>
    <col min="15861" max="15861" width="7.85546875" style="82" customWidth="1"/>
    <col min="15862" max="15862" width="7.28515625" style="82" customWidth="1"/>
    <col min="15863" max="15863" width="24" style="82" customWidth="1"/>
    <col min="15864" max="15866" width="6.140625" style="82" customWidth="1"/>
    <col min="15867" max="15868" width="12.42578125" style="82" customWidth="1"/>
    <col min="15869" max="15869" width="11.140625" style="82" customWidth="1"/>
    <col min="15870" max="15877" width="12.7109375" style="82" bestFit="1" customWidth="1"/>
    <col min="15878" max="15878" width="12" style="82" bestFit="1" customWidth="1"/>
    <col min="15879" max="16097" width="9.140625" style="82"/>
    <col min="16098" max="16098" width="26.85546875" style="82" customWidth="1"/>
    <col min="16099" max="16099" width="15.5703125" style="82" customWidth="1"/>
    <col min="16100" max="16100" width="11.5703125" style="82" customWidth="1"/>
    <col min="16101" max="16101" width="10.42578125" style="82" customWidth="1"/>
    <col min="16102" max="16102" width="5.85546875" style="82" customWidth="1"/>
    <col min="16103" max="16103" width="5.5703125" style="82" customWidth="1"/>
    <col min="16104" max="16104" width="5.28515625" style="82" customWidth="1"/>
    <col min="16105" max="16105" width="6" style="82" customWidth="1"/>
    <col min="16106" max="16106" width="5.140625" style="82" bestFit="1" customWidth="1"/>
    <col min="16107" max="16107" width="6" style="82" customWidth="1"/>
    <col min="16108" max="16108" width="5" style="82" customWidth="1"/>
    <col min="16109" max="16109" width="5.7109375" style="82" bestFit="1" customWidth="1"/>
    <col min="16110" max="16111" width="10" style="82" customWidth="1"/>
    <col min="16112" max="16112" width="11.85546875" style="82" customWidth="1"/>
    <col min="16113" max="16113" width="1.140625" style="82" customWidth="1"/>
    <col min="16114" max="16114" width="23.5703125" style="82" customWidth="1"/>
    <col min="16115" max="16115" width="7.85546875" style="82" customWidth="1"/>
    <col min="16116" max="16116" width="7.5703125" style="82" bestFit="1" customWidth="1"/>
    <col min="16117" max="16117" width="7.85546875" style="82" customWidth="1"/>
    <col min="16118" max="16118" width="7.28515625" style="82" customWidth="1"/>
    <col min="16119" max="16119" width="24" style="82" customWidth="1"/>
    <col min="16120" max="16122" width="6.140625" style="82" customWidth="1"/>
    <col min="16123" max="16124" width="12.42578125" style="82" customWidth="1"/>
    <col min="16125" max="16125" width="11.140625" style="82" customWidth="1"/>
    <col min="16126" max="16133" width="12.7109375" style="82" bestFit="1" customWidth="1"/>
    <col min="16134" max="16134" width="12" style="82" bestFit="1" customWidth="1"/>
    <col min="16135" max="16384" width="9.140625" style="82"/>
  </cols>
  <sheetData>
    <row r="1" spans="1:12" ht="15.75">
      <c r="A1" s="480" t="s">
        <v>188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3" spans="1:12" ht="39.75" customHeight="1">
      <c r="A3" s="481" t="s">
        <v>398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2" ht="78" customHeight="1">
      <c r="A4" s="471" t="s">
        <v>36</v>
      </c>
      <c r="B4" s="471" t="s">
        <v>391</v>
      </c>
      <c r="C4" s="476" t="s">
        <v>392</v>
      </c>
      <c r="D4" s="477"/>
      <c r="E4" s="476" t="s">
        <v>389</v>
      </c>
      <c r="F4" s="477"/>
      <c r="G4" s="476" t="s">
        <v>393</v>
      </c>
      <c r="H4" s="477"/>
      <c r="I4" s="476" t="s">
        <v>390</v>
      </c>
      <c r="J4" s="477"/>
      <c r="K4" s="476" t="s">
        <v>394</v>
      </c>
      <c r="L4" s="477"/>
    </row>
    <row r="5" spans="1:12" ht="15" customHeight="1">
      <c r="A5" s="472"/>
      <c r="B5" s="472"/>
      <c r="C5" s="281" t="s">
        <v>189</v>
      </c>
      <c r="D5" s="281" t="s">
        <v>55</v>
      </c>
      <c r="E5" s="281" t="s">
        <v>189</v>
      </c>
      <c r="F5" s="281" t="s">
        <v>55</v>
      </c>
      <c r="G5" s="281" t="s">
        <v>189</v>
      </c>
      <c r="H5" s="281" t="s">
        <v>55</v>
      </c>
      <c r="I5" s="281" t="s">
        <v>189</v>
      </c>
      <c r="J5" s="281" t="s">
        <v>55</v>
      </c>
      <c r="K5" s="281" t="s">
        <v>189</v>
      </c>
      <c r="L5" s="281" t="s">
        <v>55</v>
      </c>
    </row>
    <row r="6" spans="1:12" ht="15" customHeight="1">
      <c r="A6" s="296" t="s">
        <v>36</v>
      </c>
      <c r="B6" s="296" t="s">
        <v>42</v>
      </c>
      <c r="C6" s="296" t="s">
        <v>189</v>
      </c>
      <c r="D6" s="296" t="s">
        <v>395</v>
      </c>
      <c r="E6" s="296" t="s">
        <v>389</v>
      </c>
      <c r="F6" s="296" t="s">
        <v>396</v>
      </c>
      <c r="G6" s="296" t="s">
        <v>189</v>
      </c>
      <c r="H6" s="296" t="s">
        <v>372</v>
      </c>
      <c r="I6" s="296" t="s">
        <v>390</v>
      </c>
      <c r="J6" s="296" t="s">
        <v>397</v>
      </c>
      <c r="K6" s="296" t="s">
        <v>189</v>
      </c>
      <c r="L6" s="296" t="s">
        <v>373</v>
      </c>
    </row>
    <row r="7" spans="1:12" ht="15" customHeight="1">
      <c r="A7" s="280" t="s">
        <v>24</v>
      </c>
      <c r="B7" s="276">
        <v>67</v>
      </c>
      <c r="C7" s="275">
        <v>68</v>
      </c>
      <c r="D7" s="270">
        <v>1</v>
      </c>
      <c r="E7" s="277">
        <v>61</v>
      </c>
      <c r="F7" s="278">
        <v>0.8970588235294118</v>
      </c>
      <c r="G7" s="275">
        <v>67</v>
      </c>
      <c r="H7" s="270">
        <v>1</v>
      </c>
      <c r="I7" s="277">
        <v>54</v>
      </c>
      <c r="J7" s="279">
        <v>0.80597014925373134</v>
      </c>
      <c r="K7" s="274">
        <v>67</v>
      </c>
      <c r="L7" s="270">
        <v>1</v>
      </c>
    </row>
    <row r="8" spans="1:12" ht="15" customHeight="1">
      <c r="A8" s="280" t="s">
        <v>34</v>
      </c>
      <c r="B8" s="276">
        <v>51</v>
      </c>
      <c r="C8" s="275">
        <v>51</v>
      </c>
      <c r="D8" s="270">
        <v>1</v>
      </c>
      <c r="E8" s="277">
        <v>32</v>
      </c>
      <c r="F8" s="278">
        <v>0.62745098039215685</v>
      </c>
      <c r="G8" s="275">
        <v>51</v>
      </c>
      <c r="H8" s="270">
        <v>1</v>
      </c>
      <c r="I8" s="277">
        <v>41</v>
      </c>
      <c r="J8" s="279">
        <v>0.80392156862745101</v>
      </c>
      <c r="K8" s="274">
        <v>51</v>
      </c>
      <c r="L8" s="270">
        <v>1</v>
      </c>
    </row>
    <row r="9" spans="1:12" ht="15" customHeight="1">
      <c r="A9" s="280" t="s">
        <v>26</v>
      </c>
      <c r="B9" s="276">
        <v>51</v>
      </c>
      <c r="C9" s="275">
        <v>50</v>
      </c>
      <c r="D9" s="270">
        <v>0.96153846153846156</v>
      </c>
      <c r="E9" s="277">
        <v>34</v>
      </c>
      <c r="F9" s="278">
        <v>0.68</v>
      </c>
      <c r="G9" s="275">
        <v>50</v>
      </c>
      <c r="H9" s="270">
        <v>0.98039215686274506</v>
      </c>
      <c r="I9" s="277">
        <v>30</v>
      </c>
      <c r="J9" s="279">
        <v>0.6</v>
      </c>
      <c r="K9" s="274">
        <v>49</v>
      </c>
      <c r="L9" s="270">
        <v>0.96078431372549022</v>
      </c>
    </row>
    <row r="10" spans="1:12" ht="15" customHeight="1">
      <c r="A10" s="280" t="s">
        <v>32</v>
      </c>
      <c r="B10" s="276">
        <v>26</v>
      </c>
      <c r="C10" s="275">
        <v>26</v>
      </c>
      <c r="D10" s="270">
        <v>1</v>
      </c>
      <c r="E10" s="277">
        <v>16</v>
      </c>
      <c r="F10" s="278">
        <v>0.61538461538461542</v>
      </c>
      <c r="G10" s="275">
        <v>26</v>
      </c>
      <c r="H10" s="270">
        <v>1</v>
      </c>
      <c r="I10" s="277">
        <v>13</v>
      </c>
      <c r="J10" s="279">
        <v>0.5</v>
      </c>
      <c r="K10" s="274">
        <v>26</v>
      </c>
      <c r="L10" s="270">
        <v>1</v>
      </c>
    </row>
    <row r="11" spans="1:12" ht="15" customHeight="1">
      <c r="A11" s="280" t="s">
        <v>25</v>
      </c>
      <c r="B11" s="276">
        <v>77</v>
      </c>
      <c r="C11" s="275">
        <v>78</v>
      </c>
      <c r="D11" s="270">
        <v>1</v>
      </c>
      <c r="E11" s="277">
        <v>60</v>
      </c>
      <c r="F11" s="278">
        <v>0.76923076923076927</v>
      </c>
      <c r="G11" s="275">
        <v>77</v>
      </c>
      <c r="H11" s="270">
        <v>1</v>
      </c>
      <c r="I11" s="277">
        <v>40</v>
      </c>
      <c r="J11" s="279">
        <v>0.51948051948051943</v>
      </c>
      <c r="K11" s="274">
        <v>77</v>
      </c>
      <c r="L11" s="270">
        <v>1</v>
      </c>
    </row>
    <row r="12" spans="1:12" ht="15" customHeight="1">
      <c r="A12" s="280" t="s">
        <v>375</v>
      </c>
      <c r="B12" s="276">
        <v>38</v>
      </c>
      <c r="C12" s="275">
        <v>37</v>
      </c>
      <c r="D12" s="270">
        <v>0.97368421052631582</v>
      </c>
      <c r="E12" s="277">
        <v>18</v>
      </c>
      <c r="F12" s="278">
        <v>0.48648648648648651</v>
      </c>
      <c r="G12" s="275">
        <v>36</v>
      </c>
      <c r="H12" s="270">
        <v>0.94736842105263153</v>
      </c>
      <c r="I12" s="277">
        <v>18</v>
      </c>
      <c r="J12" s="279">
        <v>0.5</v>
      </c>
      <c r="K12" s="274">
        <v>35</v>
      </c>
      <c r="L12" s="270">
        <v>0.92105263157894735</v>
      </c>
    </row>
    <row r="13" spans="1:12" ht="15" customHeight="1">
      <c r="A13" s="280" t="s">
        <v>503</v>
      </c>
      <c r="B13" s="276">
        <v>107</v>
      </c>
      <c r="C13" s="275">
        <v>97</v>
      </c>
      <c r="D13" s="270">
        <v>0.90654205607476634</v>
      </c>
      <c r="E13" s="277">
        <v>37</v>
      </c>
      <c r="F13" s="278">
        <v>0.38144329896907214</v>
      </c>
      <c r="G13" s="275">
        <v>106</v>
      </c>
      <c r="H13" s="270">
        <v>0.99065420560747663</v>
      </c>
      <c r="I13" s="277">
        <v>52</v>
      </c>
      <c r="J13" s="279">
        <v>0.49056603773584906</v>
      </c>
      <c r="K13" s="274">
        <v>97</v>
      </c>
      <c r="L13" s="270">
        <v>0.90654205607476634</v>
      </c>
    </row>
    <row r="14" spans="1:12" ht="15" customHeight="1">
      <c r="A14" s="280" t="s">
        <v>29</v>
      </c>
      <c r="B14" s="276">
        <v>7</v>
      </c>
      <c r="C14" s="275">
        <v>7</v>
      </c>
      <c r="D14" s="270">
        <v>1</v>
      </c>
      <c r="E14" s="277">
        <v>3</v>
      </c>
      <c r="F14" s="278">
        <v>0.42857142857142855</v>
      </c>
      <c r="G14" s="275">
        <v>7</v>
      </c>
      <c r="H14" s="270">
        <v>1</v>
      </c>
      <c r="I14" s="277">
        <v>3</v>
      </c>
      <c r="J14" s="279">
        <v>0.42857142857142855</v>
      </c>
      <c r="K14" s="274">
        <v>7</v>
      </c>
      <c r="L14" s="270">
        <v>1</v>
      </c>
    </row>
    <row r="15" spans="1:12" ht="15" customHeight="1">
      <c r="A15" s="280" t="s">
        <v>35</v>
      </c>
      <c r="B15" s="276">
        <v>43</v>
      </c>
      <c r="C15" s="275">
        <v>40</v>
      </c>
      <c r="D15" s="270">
        <v>0.93023255813953487</v>
      </c>
      <c r="E15" s="277">
        <v>16</v>
      </c>
      <c r="F15" s="278">
        <v>0.4</v>
      </c>
      <c r="G15" s="275">
        <v>40</v>
      </c>
      <c r="H15" s="270">
        <v>0.93023255813953487</v>
      </c>
      <c r="I15" s="277">
        <v>18</v>
      </c>
      <c r="J15" s="279">
        <v>0.45</v>
      </c>
      <c r="K15" s="274">
        <v>37</v>
      </c>
      <c r="L15" s="270">
        <v>0.86046511627906974</v>
      </c>
    </row>
    <row r="16" spans="1:12" ht="15" customHeight="1">
      <c r="A16" s="280" t="s">
        <v>504</v>
      </c>
      <c r="B16" s="276">
        <v>77</v>
      </c>
      <c r="C16" s="275">
        <v>75</v>
      </c>
      <c r="D16" s="270">
        <v>0.97402597402597402</v>
      </c>
      <c r="E16" s="277">
        <v>32</v>
      </c>
      <c r="F16" s="278">
        <v>0.42666666666666669</v>
      </c>
      <c r="G16" s="275">
        <v>77</v>
      </c>
      <c r="H16" s="270">
        <v>1</v>
      </c>
      <c r="I16" s="277">
        <v>35</v>
      </c>
      <c r="J16" s="279">
        <v>0.45454545454545453</v>
      </c>
      <c r="K16" s="274">
        <v>75</v>
      </c>
      <c r="L16" s="270">
        <v>0.97402597402597402</v>
      </c>
    </row>
    <row r="17" spans="1:12" ht="15" customHeight="1">
      <c r="A17" s="280" t="s">
        <v>31</v>
      </c>
      <c r="B17" s="276">
        <v>49</v>
      </c>
      <c r="C17" s="275">
        <v>46</v>
      </c>
      <c r="D17" s="270">
        <v>0.93877551020408168</v>
      </c>
      <c r="E17" s="277">
        <v>20</v>
      </c>
      <c r="F17" s="278">
        <v>0.43478260869565216</v>
      </c>
      <c r="G17" s="275">
        <v>49</v>
      </c>
      <c r="H17" s="270">
        <v>1</v>
      </c>
      <c r="I17" s="277">
        <v>26</v>
      </c>
      <c r="J17" s="279">
        <v>0.53061224489795922</v>
      </c>
      <c r="K17" s="274">
        <v>46</v>
      </c>
      <c r="L17" s="270">
        <v>0.93877551020408168</v>
      </c>
    </row>
    <row r="18" spans="1:12" ht="15" customHeight="1">
      <c r="A18" s="280" t="s">
        <v>30</v>
      </c>
      <c r="B18" s="276">
        <v>37</v>
      </c>
      <c r="C18" s="275">
        <v>36</v>
      </c>
      <c r="D18" s="270">
        <v>0.97297297297297303</v>
      </c>
      <c r="E18" s="277">
        <v>11</v>
      </c>
      <c r="F18" s="278">
        <v>0.30555555555555558</v>
      </c>
      <c r="G18" s="275">
        <v>36</v>
      </c>
      <c r="H18" s="270">
        <v>0.97297297297297303</v>
      </c>
      <c r="I18" s="277">
        <v>15</v>
      </c>
      <c r="J18" s="279">
        <v>0.41666666666666669</v>
      </c>
      <c r="K18" s="274">
        <v>35</v>
      </c>
      <c r="L18" s="270">
        <v>0.94594594594594594</v>
      </c>
    </row>
    <row r="19" spans="1:12" ht="15" customHeight="1">
      <c r="A19" s="280" t="s">
        <v>37</v>
      </c>
      <c r="B19" s="276">
        <v>98</v>
      </c>
      <c r="C19" s="275">
        <v>94</v>
      </c>
      <c r="D19" s="270">
        <v>0.95918367346938771</v>
      </c>
      <c r="E19" s="277">
        <v>47</v>
      </c>
      <c r="F19" s="278">
        <v>0.5</v>
      </c>
      <c r="G19" s="275">
        <v>96</v>
      </c>
      <c r="H19" s="270">
        <v>0.97959183673469385</v>
      </c>
      <c r="I19" s="277">
        <v>30</v>
      </c>
      <c r="J19" s="279">
        <v>0.3125</v>
      </c>
      <c r="K19" s="274">
        <v>93</v>
      </c>
      <c r="L19" s="270">
        <v>0.94897959183673475</v>
      </c>
    </row>
    <row r="20" spans="1:12" ht="15" customHeight="1">
      <c r="A20" s="280" t="s">
        <v>27</v>
      </c>
      <c r="B20" s="276">
        <v>25</v>
      </c>
      <c r="C20" s="275">
        <v>23</v>
      </c>
      <c r="D20" s="270">
        <v>0.92</v>
      </c>
      <c r="E20" s="277">
        <v>7</v>
      </c>
      <c r="F20" s="278">
        <v>0.30434782608695654</v>
      </c>
      <c r="G20" s="275">
        <v>25</v>
      </c>
      <c r="H20" s="270">
        <v>1</v>
      </c>
      <c r="I20" s="277">
        <v>11</v>
      </c>
      <c r="J20" s="279">
        <v>0.44</v>
      </c>
      <c r="K20" s="274">
        <v>23</v>
      </c>
      <c r="L20" s="270">
        <v>0.92</v>
      </c>
    </row>
    <row r="21" spans="1:12" ht="15" customHeight="1">
      <c r="A21" s="280" t="s">
        <v>33</v>
      </c>
      <c r="B21" s="276">
        <v>65</v>
      </c>
      <c r="C21" s="275">
        <v>60</v>
      </c>
      <c r="D21" s="270">
        <v>0.92307692307692313</v>
      </c>
      <c r="E21" s="277">
        <v>17</v>
      </c>
      <c r="F21" s="278">
        <v>0.28333333333333333</v>
      </c>
      <c r="G21" s="275">
        <v>63</v>
      </c>
      <c r="H21" s="270">
        <v>0.96923076923076923</v>
      </c>
      <c r="I21" s="277">
        <v>25</v>
      </c>
      <c r="J21" s="279">
        <v>0.3968253968253968</v>
      </c>
      <c r="K21" s="274">
        <v>58</v>
      </c>
      <c r="L21" s="270">
        <v>0.89230769230769236</v>
      </c>
    </row>
    <row r="22" spans="1:12" ht="15" customHeight="1">
      <c r="A22" s="280" t="s">
        <v>28</v>
      </c>
      <c r="B22" s="276">
        <v>11</v>
      </c>
      <c r="C22" s="275">
        <v>11</v>
      </c>
      <c r="D22" s="270">
        <v>1</v>
      </c>
      <c r="E22" s="277">
        <v>2</v>
      </c>
      <c r="F22" s="278">
        <v>0.18181818181818182</v>
      </c>
      <c r="G22" s="275">
        <v>11</v>
      </c>
      <c r="H22" s="270">
        <v>1</v>
      </c>
      <c r="I22" s="277">
        <v>2</v>
      </c>
      <c r="J22" s="279">
        <v>0.18181818181818182</v>
      </c>
      <c r="K22" s="274">
        <v>11</v>
      </c>
      <c r="L22" s="270">
        <v>1</v>
      </c>
    </row>
    <row r="23" spans="1:12" ht="15" customHeight="1">
      <c r="A23" s="280" t="s">
        <v>374</v>
      </c>
      <c r="B23" s="276">
        <v>34</v>
      </c>
      <c r="C23" s="275">
        <v>29</v>
      </c>
      <c r="D23" s="270">
        <v>0.8529411764705882</v>
      </c>
      <c r="E23" s="277">
        <v>6</v>
      </c>
      <c r="F23" s="278">
        <v>0.20689655172413793</v>
      </c>
      <c r="G23" s="275">
        <v>30</v>
      </c>
      <c r="H23" s="270">
        <v>0.88235294117647056</v>
      </c>
      <c r="I23" s="277">
        <v>6</v>
      </c>
      <c r="J23" s="279">
        <v>0.2</v>
      </c>
      <c r="K23" s="274">
        <v>26</v>
      </c>
      <c r="L23" s="270">
        <v>0.76470588235294112</v>
      </c>
    </row>
    <row r="24" spans="1:12" ht="15" customHeight="1">
      <c r="A24" s="280" t="s">
        <v>371</v>
      </c>
      <c r="B24" s="276">
        <v>12</v>
      </c>
      <c r="C24" s="275">
        <v>1</v>
      </c>
      <c r="D24" s="270">
        <v>8.3333333333333329E-2</v>
      </c>
      <c r="E24" s="277">
        <v>0</v>
      </c>
      <c r="F24" s="278">
        <v>0</v>
      </c>
      <c r="G24" s="275">
        <v>10</v>
      </c>
      <c r="H24" s="270">
        <v>0.83333333333333337</v>
      </c>
      <c r="I24" s="277">
        <v>2</v>
      </c>
      <c r="J24" s="279">
        <v>0.2</v>
      </c>
      <c r="K24" s="274">
        <v>1</v>
      </c>
      <c r="L24" s="270">
        <v>8.3333333333333329E-2</v>
      </c>
    </row>
    <row r="25" spans="1:12" ht="15">
      <c r="A25" s="280" t="s">
        <v>138</v>
      </c>
      <c r="B25" s="276">
        <v>62</v>
      </c>
      <c r="C25" s="275">
        <v>62</v>
      </c>
      <c r="D25" s="270">
        <v>1</v>
      </c>
      <c r="E25" s="277">
        <v>38</v>
      </c>
      <c r="F25" s="278">
        <v>0.61290322580645162</v>
      </c>
      <c r="G25" s="275">
        <v>62</v>
      </c>
      <c r="H25" s="270">
        <v>1</v>
      </c>
      <c r="I25" s="277">
        <v>37</v>
      </c>
      <c r="J25" s="279">
        <v>0.59677419354838712</v>
      </c>
      <c r="K25" s="274">
        <v>61</v>
      </c>
      <c r="L25" s="270">
        <v>0.9838709677419355</v>
      </c>
    </row>
    <row r="26" spans="1:12" ht="15">
      <c r="A26" s="280" t="s">
        <v>136</v>
      </c>
      <c r="B26" s="276">
        <v>76</v>
      </c>
      <c r="C26" s="275">
        <v>75</v>
      </c>
      <c r="D26" s="270">
        <v>0.98684210526315785</v>
      </c>
      <c r="E26" s="277">
        <v>37</v>
      </c>
      <c r="F26" s="278">
        <v>0.49333333333333335</v>
      </c>
      <c r="G26" s="275">
        <v>76</v>
      </c>
      <c r="H26" s="270">
        <v>1</v>
      </c>
      <c r="I26" s="277">
        <v>47</v>
      </c>
      <c r="J26" s="279">
        <v>0.61842105263157898</v>
      </c>
      <c r="K26" s="274">
        <v>75</v>
      </c>
      <c r="L26" s="270">
        <v>0.98684210526315785</v>
      </c>
    </row>
    <row r="27" spans="1:12" ht="15">
      <c r="A27" s="280" t="s">
        <v>129</v>
      </c>
      <c r="B27" s="276">
        <v>38</v>
      </c>
      <c r="C27" s="275">
        <v>37</v>
      </c>
      <c r="D27" s="270">
        <v>0.97368421052631582</v>
      </c>
      <c r="E27" s="277">
        <v>20</v>
      </c>
      <c r="F27" s="278">
        <v>0.54054054054054057</v>
      </c>
      <c r="G27" s="275">
        <v>38</v>
      </c>
      <c r="H27" s="270">
        <v>1</v>
      </c>
      <c r="I27" s="277">
        <v>19</v>
      </c>
      <c r="J27" s="279">
        <v>0.5</v>
      </c>
      <c r="K27" s="274">
        <v>37</v>
      </c>
      <c r="L27" s="270">
        <v>0.97368421052631582</v>
      </c>
    </row>
    <row r="28" spans="1:12" ht="15">
      <c r="A28" s="280" t="s">
        <v>128</v>
      </c>
      <c r="B28" s="276">
        <v>110</v>
      </c>
      <c r="C28" s="275">
        <v>107</v>
      </c>
      <c r="D28" s="270">
        <v>0.97272727272727277</v>
      </c>
      <c r="E28" s="277">
        <v>47</v>
      </c>
      <c r="F28" s="278">
        <v>0.43925233644859812</v>
      </c>
      <c r="G28" s="275">
        <v>106</v>
      </c>
      <c r="H28" s="270">
        <v>0.96363636363636362</v>
      </c>
      <c r="I28" s="277">
        <v>41</v>
      </c>
      <c r="J28" s="279">
        <v>0.3867924528301887</v>
      </c>
      <c r="K28" s="274">
        <v>103</v>
      </c>
      <c r="L28" s="270">
        <v>0.9363636363636364</v>
      </c>
    </row>
    <row r="29" spans="1:12" ht="15">
      <c r="A29" s="280" t="s">
        <v>133</v>
      </c>
      <c r="B29" s="276">
        <v>22</v>
      </c>
      <c r="C29" s="275">
        <v>22</v>
      </c>
      <c r="D29" s="270">
        <v>1</v>
      </c>
      <c r="E29" s="277">
        <v>17</v>
      </c>
      <c r="F29" s="278">
        <v>0.77272727272727271</v>
      </c>
      <c r="G29" s="275">
        <v>22</v>
      </c>
      <c r="H29" s="270">
        <v>1</v>
      </c>
      <c r="I29" s="277">
        <v>5</v>
      </c>
      <c r="J29" s="279">
        <v>0.22727272727272727</v>
      </c>
      <c r="K29" s="274">
        <v>22</v>
      </c>
      <c r="L29" s="270">
        <v>1</v>
      </c>
    </row>
    <row r="30" spans="1:12" ht="15">
      <c r="A30" s="280" t="s">
        <v>135</v>
      </c>
      <c r="B30" s="276">
        <v>30</v>
      </c>
      <c r="C30" s="275">
        <v>28</v>
      </c>
      <c r="D30" s="270">
        <v>0.93333333333333335</v>
      </c>
      <c r="E30" s="277">
        <v>5</v>
      </c>
      <c r="F30" s="278">
        <v>0.17857142857142858</v>
      </c>
      <c r="G30" s="275">
        <v>30</v>
      </c>
      <c r="H30" s="270">
        <v>1</v>
      </c>
      <c r="I30" s="277">
        <v>20</v>
      </c>
      <c r="J30" s="279">
        <v>0.66666666666666663</v>
      </c>
      <c r="K30" s="274">
        <v>27</v>
      </c>
      <c r="L30" s="270">
        <v>0.9</v>
      </c>
    </row>
    <row r="31" spans="1:12" ht="15">
      <c r="A31" s="280" t="s">
        <v>502</v>
      </c>
      <c r="B31" s="276">
        <v>14</v>
      </c>
      <c r="C31" s="275">
        <v>11</v>
      </c>
      <c r="D31" s="270">
        <v>0.7857142857142857</v>
      </c>
      <c r="E31" s="277">
        <v>2</v>
      </c>
      <c r="F31" s="278">
        <v>0.18181818181818182</v>
      </c>
      <c r="G31" s="275">
        <v>14</v>
      </c>
      <c r="H31" s="270">
        <v>1</v>
      </c>
      <c r="I31" s="277">
        <v>6</v>
      </c>
      <c r="J31" s="278">
        <v>0.42857142857142855</v>
      </c>
      <c r="K31" s="274">
        <v>11</v>
      </c>
      <c r="L31" s="270">
        <v>0.7857142857142857</v>
      </c>
    </row>
    <row r="32" spans="1:12" ht="15">
      <c r="A32" s="280" t="s">
        <v>130</v>
      </c>
      <c r="B32" s="276">
        <v>46</v>
      </c>
      <c r="C32" s="275">
        <v>45</v>
      </c>
      <c r="D32" s="270">
        <v>0.97826086956521741</v>
      </c>
      <c r="E32" s="277">
        <v>8</v>
      </c>
      <c r="F32" s="278">
        <v>0.17777777777777778</v>
      </c>
      <c r="G32" s="275">
        <v>46</v>
      </c>
      <c r="H32" s="270">
        <v>1</v>
      </c>
      <c r="I32" s="277">
        <v>31</v>
      </c>
      <c r="J32" s="279">
        <v>0.67391304347826086</v>
      </c>
      <c r="K32" s="274">
        <v>45</v>
      </c>
      <c r="L32" s="270">
        <v>0.97826086956521741</v>
      </c>
    </row>
    <row r="33" spans="1:12" ht="15">
      <c r="A33" s="280" t="s">
        <v>144</v>
      </c>
      <c r="B33" s="276">
        <v>13</v>
      </c>
      <c r="C33" s="275">
        <v>12</v>
      </c>
      <c r="D33" s="270">
        <v>0.92307692307692313</v>
      </c>
      <c r="E33" s="277">
        <v>4</v>
      </c>
      <c r="F33" s="278">
        <v>0.33333333333333331</v>
      </c>
      <c r="G33" s="275">
        <v>13</v>
      </c>
      <c r="H33" s="270">
        <v>1</v>
      </c>
      <c r="I33" s="277">
        <v>3</v>
      </c>
      <c r="J33" s="279">
        <v>0.23076923076923078</v>
      </c>
      <c r="K33" s="274">
        <v>12</v>
      </c>
      <c r="L33" s="270">
        <v>0.92307692307692313</v>
      </c>
    </row>
    <row r="34" spans="1:12" ht="15">
      <c r="A34" s="280" t="s">
        <v>139</v>
      </c>
      <c r="B34" s="276">
        <v>18</v>
      </c>
      <c r="C34" s="275">
        <v>18</v>
      </c>
      <c r="D34" s="270">
        <v>1</v>
      </c>
      <c r="E34" s="277">
        <v>7</v>
      </c>
      <c r="F34" s="278">
        <v>0.3888888888888889</v>
      </c>
      <c r="G34" s="275">
        <v>18</v>
      </c>
      <c r="H34" s="270">
        <v>1</v>
      </c>
      <c r="I34" s="277">
        <v>4</v>
      </c>
      <c r="J34" s="279">
        <v>0.22222222222222221</v>
      </c>
      <c r="K34" s="274">
        <v>18</v>
      </c>
      <c r="L34" s="270">
        <v>1</v>
      </c>
    </row>
    <row r="35" spans="1:12" ht="15">
      <c r="A35" s="280" t="s">
        <v>137</v>
      </c>
      <c r="B35" s="276">
        <v>21</v>
      </c>
      <c r="C35" s="275">
        <v>19</v>
      </c>
      <c r="D35" s="270">
        <v>0.90476190476190477</v>
      </c>
      <c r="E35" s="277">
        <v>7</v>
      </c>
      <c r="F35" s="278">
        <v>0.36842105263157893</v>
      </c>
      <c r="G35" s="275">
        <v>21</v>
      </c>
      <c r="H35" s="270">
        <v>1</v>
      </c>
      <c r="I35" s="277">
        <v>6</v>
      </c>
      <c r="J35" s="279">
        <v>0.2857142857142857</v>
      </c>
      <c r="K35" s="274">
        <v>19</v>
      </c>
      <c r="L35" s="270">
        <v>0.90476190476190477</v>
      </c>
    </row>
    <row r="36" spans="1:12" ht="15">
      <c r="A36" s="280" t="s">
        <v>143</v>
      </c>
      <c r="B36" s="276">
        <v>33</v>
      </c>
      <c r="C36" s="275">
        <v>30</v>
      </c>
      <c r="D36" s="270">
        <v>0.90909090909090906</v>
      </c>
      <c r="E36" s="277">
        <v>4</v>
      </c>
      <c r="F36" s="278">
        <v>0.13333333333333333</v>
      </c>
      <c r="G36" s="275">
        <v>33</v>
      </c>
      <c r="H36" s="270">
        <v>1</v>
      </c>
      <c r="I36" s="277">
        <v>5</v>
      </c>
      <c r="J36" s="279">
        <v>0.15151515151515152</v>
      </c>
      <c r="K36" s="274">
        <v>30</v>
      </c>
      <c r="L36" s="270">
        <v>0.90909090909090906</v>
      </c>
    </row>
    <row r="37" spans="1:12" ht="15">
      <c r="A37" s="280" t="s">
        <v>132</v>
      </c>
      <c r="B37" s="276">
        <v>32</v>
      </c>
      <c r="C37" s="275">
        <v>31</v>
      </c>
      <c r="D37" s="270">
        <v>0.96875</v>
      </c>
      <c r="E37" s="277">
        <v>19</v>
      </c>
      <c r="F37" s="278">
        <v>0.61290322580645162</v>
      </c>
      <c r="G37" s="275">
        <v>32</v>
      </c>
      <c r="H37" s="270">
        <v>1</v>
      </c>
      <c r="I37" s="277">
        <v>4</v>
      </c>
      <c r="J37" s="279">
        <v>0.125</v>
      </c>
      <c r="K37" s="274">
        <v>31</v>
      </c>
      <c r="L37" s="270">
        <v>0.96875</v>
      </c>
    </row>
    <row r="38" spans="1:12" ht="15">
      <c r="A38" s="280" t="s">
        <v>127</v>
      </c>
      <c r="B38" s="276">
        <v>13</v>
      </c>
      <c r="C38" s="275">
        <v>13</v>
      </c>
      <c r="D38" s="270">
        <v>1</v>
      </c>
      <c r="E38" s="277">
        <v>5</v>
      </c>
      <c r="F38" s="278">
        <v>0.38461538461538464</v>
      </c>
      <c r="G38" s="275">
        <v>13</v>
      </c>
      <c r="H38" s="270">
        <v>1</v>
      </c>
      <c r="I38" s="277">
        <v>2</v>
      </c>
      <c r="J38" s="279">
        <v>0.15384615384615385</v>
      </c>
      <c r="K38" s="274">
        <v>13</v>
      </c>
      <c r="L38" s="270">
        <v>1</v>
      </c>
    </row>
    <row r="39" spans="1:12" ht="15">
      <c r="A39" s="280" t="s">
        <v>134</v>
      </c>
      <c r="B39" s="276">
        <v>19</v>
      </c>
      <c r="C39" s="275">
        <v>18</v>
      </c>
      <c r="D39" s="270">
        <v>0.94736842105263153</v>
      </c>
      <c r="E39" s="277">
        <v>1</v>
      </c>
      <c r="F39" s="278">
        <v>5.5555555555555552E-2</v>
      </c>
      <c r="G39" s="275">
        <v>19</v>
      </c>
      <c r="H39" s="270">
        <v>1</v>
      </c>
      <c r="I39" s="277">
        <v>3</v>
      </c>
      <c r="J39" s="279">
        <v>0.15789473684210525</v>
      </c>
      <c r="K39" s="274">
        <v>18</v>
      </c>
      <c r="L39" s="270">
        <v>0.94736842105263153</v>
      </c>
    </row>
    <row r="40" spans="1:12" ht="15">
      <c r="A40" s="280" t="s">
        <v>141</v>
      </c>
      <c r="B40" s="276">
        <v>8</v>
      </c>
      <c r="C40" s="275">
        <v>8</v>
      </c>
      <c r="D40" s="270">
        <v>1</v>
      </c>
      <c r="E40" s="277">
        <v>2</v>
      </c>
      <c r="F40" s="278">
        <v>0.25</v>
      </c>
      <c r="G40" s="275">
        <v>8</v>
      </c>
      <c r="H40" s="270">
        <v>1</v>
      </c>
      <c r="I40" s="277">
        <v>0</v>
      </c>
      <c r="J40" s="279">
        <v>0</v>
      </c>
      <c r="K40" s="274">
        <v>8</v>
      </c>
      <c r="L40" s="270">
        <v>1</v>
      </c>
    </row>
    <row r="41" spans="1:12" ht="15">
      <c r="A41" s="280" t="s">
        <v>401</v>
      </c>
      <c r="B41" s="276">
        <v>2</v>
      </c>
      <c r="C41" s="275">
        <v>2</v>
      </c>
      <c r="D41" s="270">
        <v>1</v>
      </c>
      <c r="E41" s="277">
        <v>2</v>
      </c>
      <c r="F41" s="278">
        <v>1</v>
      </c>
      <c r="G41" s="275">
        <v>2</v>
      </c>
      <c r="H41" s="270">
        <v>1</v>
      </c>
      <c r="I41" s="277">
        <v>0</v>
      </c>
      <c r="J41" s="279">
        <v>0</v>
      </c>
      <c r="K41" s="274">
        <v>2</v>
      </c>
      <c r="L41" s="270">
        <v>1</v>
      </c>
    </row>
    <row r="42" spans="1:12" ht="15">
      <c r="A42" s="280" t="s">
        <v>145</v>
      </c>
      <c r="B42" s="276">
        <v>24</v>
      </c>
      <c r="C42" s="275">
        <v>22</v>
      </c>
      <c r="D42" s="270">
        <v>0.91666666666666663</v>
      </c>
      <c r="E42" s="277">
        <v>5</v>
      </c>
      <c r="F42" s="278">
        <v>0.22727272727272727</v>
      </c>
      <c r="G42" s="275">
        <v>20</v>
      </c>
      <c r="H42" s="270">
        <v>0.83333333333333337</v>
      </c>
      <c r="I42" s="277">
        <v>0</v>
      </c>
      <c r="J42" s="279">
        <v>0</v>
      </c>
      <c r="K42" s="274">
        <v>19</v>
      </c>
      <c r="L42" s="270">
        <v>0.79166666666666663</v>
      </c>
    </row>
    <row r="43" spans="1:12" ht="15">
      <c r="A43" s="280" t="s">
        <v>142</v>
      </c>
      <c r="B43" s="276">
        <v>6</v>
      </c>
      <c r="C43" s="275">
        <v>6</v>
      </c>
      <c r="D43" s="270">
        <v>1</v>
      </c>
      <c r="E43" s="277">
        <v>0</v>
      </c>
      <c r="F43" s="278">
        <v>0</v>
      </c>
      <c r="G43" s="275">
        <v>6</v>
      </c>
      <c r="H43" s="270">
        <v>1</v>
      </c>
      <c r="I43" s="277">
        <v>4</v>
      </c>
      <c r="J43" s="279">
        <v>0.66666666666666663</v>
      </c>
      <c r="K43" s="274">
        <v>6</v>
      </c>
      <c r="L43" s="270">
        <v>1</v>
      </c>
    </row>
    <row r="44" spans="1:12" ht="15">
      <c r="A44" s="280" t="s">
        <v>140</v>
      </c>
      <c r="B44" s="276">
        <v>12</v>
      </c>
      <c r="C44" s="275">
        <v>10</v>
      </c>
      <c r="D44" s="270">
        <v>0.83333333333333337</v>
      </c>
      <c r="E44" s="277">
        <v>0</v>
      </c>
      <c r="F44" s="278">
        <v>0</v>
      </c>
      <c r="G44" s="275">
        <v>11</v>
      </c>
      <c r="H44" s="270">
        <v>0.91666666666666663</v>
      </c>
      <c r="I44" s="277">
        <v>1</v>
      </c>
      <c r="J44" s="279">
        <v>9.0909090909090912E-2</v>
      </c>
      <c r="K44" s="274">
        <v>9</v>
      </c>
      <c r="L44" s="270">
        <v>0.75</v>
      </c>
    </row>
    <row r="45" spans="1:12" ht="15.75" thickBot="1">
      <c r="A45" s="287" t="s">
        <v>131</v>
      </c>
      <c r="B45" s="288">
        <v>22</v>
      </c>
      <c r="C45" s="289">
        <v>20</v>
      </c>
      <c r="D45" s="290">
        <v>0.90909090909090906</v>
      </c>
      <c r="E45" s="291">
        <v>1</v>
      </c>
      <c r="F45" s="292">
        <v>0.05</v>
      </c>
      <c r="G45" s="289">
        <v>21</v>
      </c>
      <c r="H45" s="290">
        <v>0.95454545454545459</v>
      </c>
      <c r="I45" s="291">
        <v>0</v>
      </c>
      <c r="J45" s="293">
        <v>0</v>
      </c>
      <c r="K45" s="294">
        <v>19</v>
      </c>
      <c r="L45" s="290">
        <v>0.86363636363636365</v>
      </c>
    </row>
    <row r="46" spans="1:12" ht="32.25" thickTop="1">
      <c r="A46" s="388" t="s">
        <v>399</v>
      </c>
      <c r="B46" s="284">
        <v>1484</v>
      </c>
      <c r="C46" s="284">
        <v>1424</v>
      </c>
      <c r="D46" s="285">
        <v>0.95763281775386688</v>
      </c>
      <c r="E46" s="284">
        <v>650</v>
      </c>
      <c r="F46" s="285">
        <f>E46/C46</f>
        <v>0.45646067415730335</v>
      </c>
      <c r="G46" s="284">
        <v>1458</v>
      </c>
      <c r="H46" s="285">
        <v>0.98247978436657679</v>
      </c>
      <c r="I46" s="284">
        <v>657</v>
      </c>
      <c r="J46" s="285">
        <f>I46/G46</f>
        <v>0.45061728395061729</v>
      </c>
      <c r="K46" s="286">
        <v>1398</v>
      </c>
      <c r="L46" s="285">
        <v>0.94204851752021568</v>
      </c>
    </row>
    <row r="47" spans="1:12" ht="31.5">
      <c r="A47" s="389" t="s">
        <v>40</v>
      </c>
      <c r="B47" s="272">
        <v>1496</v>
      </c>
      <c r="C47" s="272">
        <v>1425</v>
      </c>
      <c r="D47" s="273">
        <v>0.95063375583722487</v>
      </c>
      <c r="E47" s="272">
        <v>650</v>
      </c>
      <c r="F47" s="273">
        <f>E47/C47</f>
        <v>0.45614035087719296</v>
      </c>
      <c r="G47" s="272">
        <v>1468</v>
      </c>
      <c r="H47" s="273">
        <v>0.98128342245989308</v>
      </c>
      <c r="I47" s="272">
        <v>659</v>
      </c>
      <c r="J47" s="273">
        <f>I47/G47</f>
        <v>0.4489100817438692</v>
      </c>
      <c r="K47" s="282">
        <v>1399</v>
      </c>
      <c r="L47" s="273">
        <v>0.93516042780748665</v>
      </c>
    </row>
    <row r="48" spans="1:12" ht="15">
      <c r="A48" s="266"/>
      <c r="B48" s="267"/>
      <c r="C48" s="267"/>
      <c r="D48" s="268"/>
      <c r="E48" s="267"/>
      <c r="F48" s="268"/>
      <c r="G48" s="267"/>
      <c r="H48" s="268"/>
      <c r="I48" s="267"/>
      <c r="J48" s="268"/>
      <c r="K48" s="269"/>
      <c r="L48" s="265"/>
    </row>
    <row r="49" spans="1:12" ht="15">
      <c r="A49" s="266"/>
      <c r="B49" s="267"/>
      <c r="C49" s="267"/>
      <c r="D49" s="268"/>
      <c r="E49" s="267"/>
      <c r="F49" s="268"/>
      <c r="G49" s="267"/>
      <c r="H49" s="268"/>
      <c r="I49" s="267"/>
      <c r="J49" s="268"/>
      <c r="K49" s="269"/>
      <c r="L49" s="265"/>
    </row>
    <row r="50" spans="1:12" ht="15">
      <c r="A50" s="266"/>
      <c r="B50" s="267"/>
      <c r="C50" s="267"/>
      <c r="D50" s="268"/>
      <c r="E50" s="267"/>
      <c r="F50" s="268"/>
      <c r="G50" s="267"/>
      <c r="H50" s="268"/>
      <c r="I50" s="267"/>
      <c r="J50" s="268"/>
      <c r="K50" s="269"/>
      <c r="L50" s="265"/>
    </row>
    <row r="51" spans="1:12" ht="15">
      <c r="A51" s="266"/>
      <c r="B51" s="267"/>
      <c r="C51" s="267"/>
      <c r="D51" s="268"/>
      <c r="E51" s="267"/>
      <c r="F51" s="268"/>
      <c r="G51" s="267"/>
      <c r="H51" s="268"/>
      <c r="I51" s="267"/>
      <c r="J51" s="268"/>
      <c r="K51" s="269"/>
      <c r="L51" s="265"/>
    </row>
    <row r="52" spans="1:12" ht="15">
      <c r="A52" s="266"/>
      <c r="B52" s="267"/>
      <c r="C52" s="267"/>
      <c r="D52" s="268"/>
      <c r="E52" s="267"/>
      <c r="F52" s="268"/>
      <c r="G52" s="267"/>
      <c r="H52" s="268"/>
      <c r="I52" s="267"/>
      <c r="J52" s="268"/>
      <c r="K52" s="269"/>
      <c r="L52" s="265"/>
    </row>
    <row r="53" spans="1:12" ht="15">
      <c r="A53" s="266"/>
      <c r="B53" s="267"/>
      <c r="C53" s="267"/>
      <c r="D53" s="268"/>
      <c r="E53" s="267"/>
      <c r="F53" s="268"/>
      <c r="G53" s="267"/>
      <c r="H53" s="268"/>
      <c r="I53" s="267"/>
      <c r="J53" s="268"/>
      <c r="K53" s="269"/>
      <c r="L53" s="265"/>
    </row>
    <row r="54" spans="1:12" ht="15">
      <c r="A54" s="266"/>
      <c r="B54" s="267"/>
      <c r="C54" s="267"/>
      <c r="D54" s="268"/>
      <c r="E54" s="267"/>
      <c r="F54" s="268"/>
      <c r="G54" s="267"/>
      <c r="H54" s="268"/>
      <c r="I54" s="267"/>
      <c r="J54" s="268"/>
      <c r="K54" s="269"/>
      <c r="L54" s="265"/>
    </row>
    <row r="55" spans="1:12" ht="15">
      <c r="A55" s="266"/>
      <c r="B55" s="267"/>
      <c r="C55" s="267"/>
      <c r="D55" s="268"/>
      <c r="E55" s="267"/>
      <c r="F55" s="268"/>
      <c r="G55" s="267"/>
      <c r="H55" s="268"/>
      <c r="I55" s="267"/>
      <c r="J55" s="268"/>
      <c r="K55" s="269"/>
      <c r="L55" s="265"/>
    </row>
    <row r="56" spans="1:12" ht="15">
      <c r="A56" s="266"/>
      <c r="B56" s="267"/>
      <c r="C56" s="267"/>
      <c r="D56" s="268"/>
      <c r="E56" s="267"/>
      <c r="F56" s="268"/>
      <c r="G56" s="267"/>
      <c r="H56" s="268"/>
      <c r="I56" s="267"/>
      <c r="J56" s="268"/>
      <c r="K56" s="269"/>
      <c r="L56" s="265"/>
    </row>
    <row r="57" spans="1:12" ht="15">
      <c r="A57" s="266"/>
      <c r="B57" s="267"/>
      <c r="C57" s="267"/>
      <c r="D57" s="268"/>
      <c r="E57" s="267"/>
      <c r="F57" s="268"/>
      <c r="G57" s="267"/>
      <c r="H57" s="268"/>
      <c r="I57" s="267"/>
      <c r="J57" s="268"/>
      <c r="K57" s="269"/>
      <c r="L57" s="265"/>
    </row>
    <row r="58" spans="1:12" ht="15">
      <c r="A58" s="266"/>
      <c r="B58" s="267"/>
      <c r="C58" s="267"/>
      <c r="D58" s="268"/>
      <c r="E58" s="267"/>
      <c r="F58" s="268"/>
      <c r="G58" s="267"/>
      <c r="H58" s="268"/>
      <c r="I58" s="267"/>
      <c r="J58" s="268"/>
      <c r="K58" s="269"/>
      <c r="L58" s="265"/>
    </row>
    <row r="59" spans="1:12" ht="15">
      <c r="A59" s="266"/>
      <c r="B59" s="267"/>
      <c r="C59" s="267"/>
      <c r="D59" s="268"/>
      <c r="E59" s="267"/>
      <c r="F59" s="268"/>
      <c r="G59" s="267"/>
      <c r="H59" s="268"/>
      <c r="I59" s="267"/>
      <c r="J59" s="268"/>
      <c r="K59" s="269"/>
      <c r="L59" s="265"/>
    </row>
    <row r="60" spans="1:12" ht="15">
      <c r="A60" s="266"/>
      <c r="B60" s="267"/>
      <c r="C60" s="267"/>
      <c r="D60" s="268"/>
      <c r="E60" s="267"/>
      <c r="F60" s="268"/>
      <c r="G60" s="267"/>
      <c r="H60" s="268"/>
      <c r="I60" s="267"/>
      <c r="J60" s="268"/>
      <c r="K60" s="269"/>
      <c r="L60" s="265"/>
    </row>
    <row r="61" spans="1:12" ht="15">
      <c r="A61" s="266"/>
      <c r="B61" s="267"/>
      <c r="C61" s="267"/>
      <c r="D61" s="268"/>
      <c r="E61" s="267"/>
      <c r="F61" s="268"/>
      <c r="G61" s="267"/>
      <c r="H61" s="268"/>
      <c r="I61" s="267"/>
      <c r="J61" s="268"/>
      <c r="K61" s="269"/>
      <c r="L61" s="265"/>
    </row>
    <row r="62" spans="1:12" ht="15">
      <c r="A62" s="266"/>
      <c r="B62" s="267"/>
      <c r="C62" s="267"/>
      <c r="D62" s="268"/>
      <c r="E62" s="267"/>
      <c r="F62" s="268"/>
      <c r="G62" s="267"/>
      <c r="H62" s="268"/>
      <c r="I62" s="267"/>
      <c r="J62" s="268"/>
      <c r="K62" s="269"/>
      <c r="L62" s="265"/>
    </row>
    <row r="63" spans="1:12" ht="15">
      <c r="A63" s="266"/>
      <c r="B63" s="267"/>
      <c r="C63" s="267"/>
      <c r="D63" s="268"/>
      <c r="E63" s="267"/>
      <c r="F63" s="268"/>
      <c r="G63" s="267"/>
      <c r="H63" s="268"/>
      <c r="I63" s="267"/>
      <c r="J63" s="268"/>
      <c r="K63" s="269"/>
      <c r="L63" s="265"/>
    </row>
    <row r="64" spans="1:12" ht="15">
      <c r="A64" s="266"/>
      <c r="B64" s="267"/>
      <c r="C64" s="267"/>
      <c r="D64" s="268"/>
      <c r="E64" s="267"/>
      <c r="F64" s="268"/>
      <c r="G64" s="267"/>
      <c r="H64" s="268"/>
      <c r="I64" s="267"/>
      <c r="J64" s="268"/>
      <c r="K64" s="269"/>
      <c r="L64" s="265"/>
    </row>
    <row r="65" spans="1:12" ht="15">
      <c r="A65" s="266"/>
      <c r="B65" s="267"/>
      <c r="C65" s="267"/>
      <c r="D65" s="268"/>
      <c r="E65" s="267"/>
      <c r="F65" s="268"/>
      <c r="G65" s="267"/>
      <c r="H65" s="268"/>
      <c r="I65" s="267"/>
      <c r="J65" s="268"/>
      <c r="K65" s="269"/>
      <c r="L65" s="265"/>
    </row>
    <row r="66" spans="1:12" ht="15">
      <c r="A66" s="266"/>
      <c r="B66" s="267"/>
      <c r="C66" s="267"/>
      <c r="D66" s="268"/>
      <c r="E66" s="267"/>
      <c r="F66" s="268"/>
      <c r="G66" s="267"/>
      <c r="H66" s="268"/>
      <c r="I66" s="267"/>
      <c r="J66" s="268"/>
      <c r="K66" s="269"/>
      <c r="L66" s="265"/>
    </row>
    <row r="67" spans="1:12" ht="15">
      <c r="A67" s="266"/>
      <c r="B67" s="267"/>
      <c r="C67" s="267"/>
      <c r="D67" s="268"/>
      <c r="E67" s="267"/>
      <c r="F67" s="268"/>
      <c r="G67" s="267"/>
      <c r="H67" s="268"/>
      <c r="I67" s="267"/>
      <c r="J67" s="268"/>
      <c r="K67" s="269"/>
      <c r="L67" s="265"/>
    </row>
    <row r="68" spans="1:12" ht="15">
      <c r="A68" s="266"/>
      <c r="B68" s="267"/>
      <c r="C68" s="267"/>
      <c r="D68" s="268"/>
      <c r="E68" s="267"/>
      <c r="F68" s="268"/>
      <c r="G68" s="267"/>
      <c r="H68" s="268"/>
      <c r="I68" s="267"/>
      <c r="J68" s="268"/>
      <c r="K68" s="269"/>
      <c r="L68" s="265"/>
    </row>
    <row r="69" spans="1:12" ht="15">
      <c r="A69" s="266"/>
      <c r="B69" s="267"/>
      <c r="C69" s="267"/>
      <c r="D69" s="268"/>
      <c r="E69" s="267"/>
      <c r="F69" s="268"/>
      <c r="G69" s="267"/>
      <c r="H69" s="268"/>
      <c r="I69" s="267"/>
      <c r="J69" s="268"/>
      <c r="K69" s="269"/>
      <c r="L69" s="265"/>
    </row>
    <row r="70" spans="1:12" ht="15">
      <c r="A70" s="266"/>
      <c r="B70" s="267"/>
      <c r="C70" s="267"/>
      <c r="D70" s="268"/>
      <c r="E70" s="267"/>
      <c r="F70" s="268"/>
      <c r="G70" s="267"/>
      <c r="H70" s="268"/>
      <c r="I70" s="267"/>
      <c r="J70" s="268"/>
      <c r="K70" s="269"/>
      <c r="L70" s="265"/>
    </row>
    <row r="71" spans="1:12" ht="15">
      <c r="A71" s="266"/>
      <c r="B71" s="267"/>
      <c r="C71" s="267"/>
      <c r="D71" s="268"/>
      <c r="E71" s="267"/>
      <c r="F71" s="268"/>
      <c r="G71" s="267"/>
      <c r="H71" s="268"/>
      <c r="I71" s="267"/>
      <c r="J71" s="268"/>
      <c r="K71" s="269"/>
      <c r="L71" s="265"/>
    </row>
    <row r="72" spans="1:12" ht="15">
      <c r="A72" s="266"/>
      <c r="B72" s="267"/>
      <c r="C72" s="267"/>
      <c r="D72" s="268"/>
      <c r="E72" s="267"/>
      <c r="F72" s="268"/>
      <c r="G72" s="267"/>
      <c r="H72" s="268"/>
      <c r="I72" s="267"/>
      <c r="J72" s="268"/>
      <c r="K72" s="269"/>
      <c r="L72" s="265"/>
    </row>
    <row r="73" spans="1:12" ht="15">
      <c r="A73" s="266"/>
      <c r="B73" s="267"/>
      <c r="C73" s="267"/>
      <c r="D73" s="268"/>
      <c r="E73" s="267"/>
      <c r="F73" s="268"/>
      <c r="G73" s="267"/>
      <c r="H73" s="268"/>
      <c r="I73" s="267"/>
      <c r="J73" s="268"/>
      <c r="K73" s="269"/>
      <c r="L73" s="265"/>
    </row>
    <row r="74" spans="1:12" ht="15">
      <c r="A74" s="266"/>
      <c r="B74" s="267"/>
      <c r="C74" s="267"/>
      <c r="D74" s="268"/>
      <c r="E74" s="267"/>
      <c r="F74" s="268"/>
      <c r="G74" s="267"/>
      <c r="H74" s="268"/>
      <c r="I74" s="267"/>
      <c r="J74" s="268"/>
      <c r="K74" s="269"/>
      <c r="L74" s="265"/>
    </row>
    <row r="75" spans="1:12" ht="15">
      <c r="A75" s="266"/>
      <c r="B75" s="267"/>
      <c r="C75" s="267"/>
      <c r="D75" s="268"/>
      <c r="E75" s="267"/>
      <c r="F75" s="268"/>
      <c r="G75" s="267"/>
      <c r="H75" s="268"/>
      <c r="I75" s="267"/>
      <c r="J75" s="268"/>
      <c r="K75" s="269"/>
      <c r="L75" s="265"/>
    </row>
    <row r="76" spans="1:12" ht="15">
      <c r="A76" s="266"/>
      <c r="B76" s="267"/>
      <c r="C76" s="267"/>
      <c r="D76" s="268"/>
      <c r="E76" s="267"/>
      <c r="F76" s="268"/>
      <c r="G76" s="267"/>
      <c r="H76" s="268"/>
      <c r="I76" s="267"/>
      <c r="J76" s="268"/>
      <c r="K76" s="269"/>
      <c r="L76" s="265"/>
    </row>
    <row r="77" spans="1:12" ht="15">
      <c r="A77" s="266"/>
      <c r="B77" s="267"/>
      <c r="C77" s="267"/>
      <c r="D77" s="268"/>
      <c r="E77" s="267"/>
      <c r="F77" s="268"/>
      <c r="G77" s="267"/>
      <c r="H77" s="268"/>
      <c r="I77" s="267"/>
      <c r="J77" s="268"/>
      <c r="K77" s="269"/>
      <c r="L77" s="265"/>
    </row>
    <row r="78" spans="1:12" ht="15">
      <c r="A78" s="266"/>
      <c r="B78" s="267"/>
      <c r="C78" s="267"/>
      <c r="D78" s="268"/>
      <c r="E78" s="267"/>
      <c r="F78" s="268"/>
      <c r="G78" s="267"/>
      <c r="H78" s="268"/>
      <c r="I78" s="267"/>
      <c r="J78" s="268"/>
      <c r="K78" s="269"/>
      <c r="L78" s="265"/>
    </row>
    <row r="79" spans="1:12" ht="15">
      <c r="A79" s="266"/>
      <c r="B79" s="267"/>
      <c r="C79" s="267"/>
      <c r="D79" s="268"/>
      <c r="E79" s="267"/>
      <c r="F79" s="268"/>
      <c r="G79" s="267"/>
      <c r="H79" s="268"/>
      <c r="I79" s="267"/>
      <c r="J79" s="268"/>
      <c r="K79" s="269"/>
      <c r="L79" s="265"/>
    </row>
    <row r="80" spans="1:12" ht="15">
      <c r="A80" s="266"/>
      <c r="B80" s="267"/>
      <c r="C80" s="267"/>
      <c r="D80" s="268"/>
      <c r="E80" s="267"/>
      <c r="F80" s="268"/>
      <c r="G80" s="267"/>
      <c r="H80" s="268"/>
      <c r="I80" s="267"/>
      <c r="J80" s="268"/>
      <c r="K80" s="269"/>
      <c r="L80" s="265"/>
    </row>
    <row r="81" spans="1:12" ht="15">
      <c r="A81" s="266"/>
      <c r="B81" s="267"/>
      <c r="C81" s="267"/>
      <c r="D81" s="268"/>
      <c r="E81" s="267"/>
      <c r="F81" s="268"/>
      <c r="G81" s="267"/>
      <c r="H81" s="268"/>
      <c r="I81" s="267"/>
      <c r="J81" s="268"/>
      <c r="K81" s="269"/>
      <c r="L81" s="265"/>
    </row>
    <row r="82" spans="1:12" ht="15">
      <c r="A82" s="266"/>
      <c r="B82" s="267"/>
      <c r="C82" s="267"/>
      <c r="D82" s="268"/>
      <c r="E82" s="267"/>
      <c r="F82" s="268"/>
      <c r="G82" s="267"/>
      <c r="H82" s="268"/>
      <c r="I82" s="267"/>
      <c r="J82" s="268"/>
      <c r="K82" s="269"/>
      <c r="L82" s="265"/>
    </row>
    <row r="83" spans="1:12" ht="15">
      <c r="A83" s="266"/>
      <c r="B83" s="267"/>
      <c r="C83" s="267"/>
      <c r="D83" s="268"/>
      <c r="E83" s="267"/>
      <c r="F83" s="268"/>
      <c r="G83" s="267"/>
      <c r="H83" s="268"/>
      <c r="I83" s="267"/>
      <c r="J83" s="268"/>
      <c r="K83" s="269"/>
      <c r="L83" s="265"/>
    </row>
    <row r="84" spans="1:12" ht="15">
      <c r="A84" s="266"/>
      <c r="B84" s="267"/>
      <c r="C84" s="267"/>
      <c r="D84" s="268"/>
      <c r="E84" s="267"/>
      <c r="F84" s="268"/>
      <c r="G84" s="267"/>
      <c r="H84" s="268"/>
      <c r="I84" s="267"/>
      <c r="J84" s="268"/>
      <c r="K84" s="269"/>
      <c r="L84" s="265"/>
    </row>
    <row r="85" spans="1:12" ht="15">
      <c r="A85" s="266"/>
      <c r="B85" s="267"/>
      <c r="C85" s="267"/>
      <c r="D85" s="268"/>
      <c r="E85" s="267"/>
      <c r="F85" s="268"/>
      <c r="G85" s="267"/>
      <c r="H85" s="268"/>
      <c r="I85" s="267"/>
      <c r="J85" s="268"/>
      <c r="K85" s="269"/>
      <c r="L85" s="265"/>
    </row>
    <row r="86" spans="1:12" ht="15">
      <c r="A86" s="266"/>
      <c r="B86" s="267"/>
      <c r="C86" s="267"/>
      <c r="D86" s="268"/>
      <c r="E86" s="267"/>
      <c r="F86" s="268"/>
      <c r="G86" s="267"/>
      <c r="H86" s="268"/>
      <c r="I86" s="267"/>
      <c r="J86" s="268"/>
      <c r="K86" s="269"/>
      <c r="L86" s="265"/>
    </row>
    <row r="87" spans="1:12" ht="15">
      <c r="A87" s="266"/>
      <c r="B87" s="267"/>
      <c r="C87" s="267"/>
      <c r="D87" s="268"/>
      <c r="E87" s="267"/>
      <c r="F87" s="268"/>
      <c r="G87" s="267"/>
      <c r="H87" s="268"/>
      <c r="I87" s="267"/>
      <c r="J87" s="268"/>
      <c r="K87" s="269"/>
      <c r="L87" s="265"/>
    </row>
    <row r="88" spans="1:12" ht="15">
      <c r="A88" s="266"/>
      <c r="B88" s="267"/>
      <c r="C88" s="267"/>
      <c r="D88" s="268"/>
      <c r="E88" s="267"/>
      <c r="F88" s="268"/>
      <c r="G88" s="267"/>
      <c r="H88" s="268"/>
      <c r="I88" s="267"/>
      <c r="J88" s="268"/>
      <c r="K88" s="269"/>
      <c r="L88" s="265"/>
    </row>
    <row r="89" spans="1:12" ht="15">
      <c r="A89" s="266"/>
      <c r="B89" s="267"/>
      <c r="C89" s="267"/>
      <c r="D89" s="268"/>
      <c r="E89" s="267"/>
      <c r="F89" s="268"/>
      <c r="G89" s="267"/>
      <c r="H89" s="268"/>
      <c r="I89" s="267"/>
      <c r="J89" s="268"/>
      <c r="K89" s="269"/>
      <c r="L89" s="265"/>
    </row>
    <row r="90" spans="1:12" ht="15">
      <c r="A90" s="266"/>
      <c r="B90" s="267"/>
      <c r="C90" s="267"/>
      <c r="D90" s="268"/>
      <c r="E90" s="267"/>
      <c r="F90" s="268"/>
      <c r="G90" s="267"/>
      <c r="H90" s="268"/>
      <c r="I90" s="267"/>
      <c r="J90" s="268"/>
      <c r="K90" s="269"/>
      <c r="L90" s="265"/>
    </row>
    <row r="91" spans="1:12" ht="15">
      <c r="A91" s="266"/>
      <c r="B91" s="267"/>
      <c r="C91" s="267"/>
      <c r="D91" s="268"/>
      <c r="E91" s="267"/>
      <c r="F91" s="268"/>
      <c r="G91" s="267"/>
      <c r="H91" s="268"/>
      <c r="I91" s="267"/>
      <c r="J91" s="268"/>
      <c r="K91" s="269"/>
      <c r="L91" s="265"/>
    </row>
    <row r="92" spans="1:12" ht="15">
      <c r="A92" s="266"/>
      <c r="B92" s="267"/>
      <c r="C92" s="267"/>
      <c r="D92" s="268"/>
      <c r="E92" s="267"/>
      <c r="F92" s="268"/>
      <c r="G92" s="267"/>
      <c r="H92" s="268"/>
      <c r="I92" s="267"/>
      <c r="J92" s="268"/>
      <c r="K92" s="269"/>
      <c r="L92" s="265"/>
    </row>
    <row r="93" spans="1:12" ht="15">
      <c r="A93" s="266"/>
      <c r="B93" s="267"/>
      <c r="C93" s="267"/>
      <c r="D93" s="268"/>
      <c r="E93" s="267"/>
      <c r="F93" s="268"/>
      <c r="G93" s="267"/>
      <c r="H93" s="268"/>
      <c r="I93" s="267"/>
      <c r="J93" s="268"/>
      <c r="K93" s="269"/>
      <c r="L93" s="265"/>
    </row>
    <row r="94" spans="1:12" ht="15">
      <c r="A94" s="266"/>
      <c r="B94" s="267"/>
      <c r="C94" s="267"/>
      <c r="D94" s="268"/>
      <c r="E94" s="267"/>
      <c r="F94" s="268"/>
      <c r="G94" s="267"/>
      <c r="H94" s="268"/>
      <c r="I94" s="267"/>
      <c r="J94" s="268"/>
      <c r="K94" s="269"/>
      <c r="L94" s="265"/>
    </row>
    <row r="95" spans="1:12" ht="15">
      <c r="A95" s="266"/>
      <c r="B95" s="267"/>
      <c r="C95" s="267"/>
      <c r="D95" s="268"/>
      <c r="E95" s="267"/>
      <c r="F95" s="268"/>
      <c r="G95" s="267"/>
      <c r="H95" s="268"/>
      <c r="I95" s="267"/>
      <c r="J95" s="268"/>
      <c r="K95" s="269"/>
      <c r="L95" s="265"/>
    </row>
    <row r="96" spans="1:12" ht="15">
      <c r="A96" s="266"/>
      <c r="B96" s="267"/>
      <c r="C96" s="267"/>
      <c r="D96" s="268"/>
      <c r="E96" s="267"/>
      <c r="F96" s="268"/>
      <c r="G96" s="267"/>
      <c r="H96" s="268"/>
      <c r="I96" s="267"/>
      <c r="J96" s="268"/>
      <c r="K96" s="269"/>
      <c r="L96" s="265"/>
    </row>
    <row r="97" spans="1:12" ht="15">
      <c r="A97" s="266"/>
      <c r="B97" s="267"/>
      <c r="C97" s="267"/>
      <c r="D97" s="268"/>
      <c r="E97" s="267"/>
      <c r="F97" s="268"/>
      <c r="G97" s="267"/>
      <c r="H97" s="268"/>
      <c r="I97" s="267"/>
      <c r="J97" s="268"/>
      <c r="K97" s="269"/>
      <c r="L97" s="265"/>
    </row>
    <row r="98" spans="1:12" ht="15">
      <c r="A98" s="266"/>
      <c r="B98" s="267"/>
      <c r="C98" s="267"/>
      <c r="D98" s="268"/>
      <c r="E98" s="267"/>
      <c r="F98" s="268"/>
      <c r="G98" s="267"/>
      <c r="H98" s="268"/>
      <c r="I98" s="267"/>
      <c r="J98" s="268"/>
      <c r="K98" s="269"/>
      <c r="L98" s="265"/>
    </row>
    <row r="99" spans="1:12" ht="15">
      <c r="A99" s="266"/>
      <c r="B99" s="267"/>
      <c r="C99" s="267"/>
      <c r="D99" s="268"/>
      <c r="E99" s="267"/>
      <c r="F99" s="268"/>
      <c r="G99" s="267"/>
      <c r="H99" s="268"/>
      <c r="I99" s="267"/>
      <c r="J99" s="268"/>
      <c r="K99" s="269"/>
      <c r="L99" s="265"/>
    </row>
    <row r="100" spans="1:12" ht="15">
      <c r="A100" s="266"/>
      <c r="B100" s="267"/>
      <c r="C100" s="267"/>
      <c r="D100" s="268"/>
      <c r="E100" s="267"/>
      <c r="F100" s="268"/>
      <c r="G100" s="267"/>
      <c r="H100" s="268"/>
      <c r="I100" s="267"/>
      <c r="J100" s="268"/>
      <c r="K100" s="269"/>
      <c r="L100" s="265"/>
    </row>
    <row r="101" spans="1:12" ht="15">
      <c r="A101" s="266"/>
      <c r="B101" s="267"/>
      <c r="C101" s="267"/>
      <c r="D101" s="268"/>
      <c r="E101" s="267"/>
      <c r="F101" s="268"/>
      <c r="G101" s="267"/>
      <c r="H101" s="268"/>
      <c r="I101" s="267"/>
      <c r="J101" s="268"/>
      <c r="K101" s="269"/>
      <c r="L101" s="265"/>
    </row>
    <row r="102" spans="1:12" ht="15">
      <c r="A102" s="266"/>
      <c r="B102" s="267"/>
      <c r="C102" s="267"/>
      <c r="D102" s="268"/>
      <c r="E102" s="267"/>
      <c r="F102" s="268"/>
      <c r="G102" s="267"/>
      <c r="H102" s="268"/>
      <c r="I102" s="267"/>
      <c r="J102" s="268"/>
      <c r="K102" s="269"/>
      <c r="L102" s="265"/>
    </row>
    <row r="103" spans="1:12" ht="15">
      <c r="A103" s="266"/>
      <c r="B103" s="267"/>
      <c r="C103" s="267"/>
      <c r="D103" s="268"/>
      <c r="E103" s="267"/>
      <c r="F103" s="268"/>
      <c r="G103" s="267"/>
      <c r="H103" s="268"/>
      <c r="I103" s="267"/>
      <c r="J103" s="268"/>
      <c r="K103" s="269"/>
      <c r="L103" s="265"/>
    </row>
    <row r="104" spans="1:12" ht="33" customHeight="1">
      <c r="A104" s="479" t="s">
        <v>435</v>
      </c>
      <c r="B104" s="479"/>
      <c r="C104" s="479"/>
      <c r="D104" s="479"/>
      <c r="E104" s="479"/>
      <c r="F104" s="479"/>
      <c r="G104" s="479"/>
      <c r="H104" s="479"/>
      <c r="I104" s="479"/>
      <c r="J104" s="479"/>
      <c r="K104" s="479"/>
      <c r="L104" s="479"/>
    </row>
    <row r="105" spans="1:12" ht="83.25" customHeight="1">
      <c r="A105" s="471" t="s">
        <v>36</v>
      </c>
      <c r="B105" s="471" t="s">
        <v>391</v>
      </c>
      <c r="C105" s="476" t="s">
        <v>392</v>
      </c>
      <c r="D105" s="477"/>
      <c r="E105" s="476" t="s">
        <v>389</v>
      </c>
      <c r="F105" s="477"/>
      <c r="G105" s="476" t="s">
        <v>393</v>
      </c>
      <c r="H105" s="477"/>
      <c r="I105" s="476" t="s">
        <v>390</v>
      </c>
      <c r="J105" s="477"/>
      <c r="K105" s="476" t="s">
        <v>394</v>
      </c>
      <c r="L105" s="477"/>
    </row>
    <row r="106" spans="1:12" ht="15">
      <c r="A106" s="472"/>
      <c r="B106" s="472"/>
      <c r="C106" s="281" t="s">
        <v>189</v>
      </c>
      <c r="D106" s="281" t="s">
        <v>55</v>
      </c>
      <c r="E106" s="281" t="s">
        <v>189</v>
      </c>
      <c r="F106" s="281" t="s">
        <v>55</v>
      </c>
      <c r="G106" s="281" t="s">
        <v>189</v>
      </c>
      <c r="H106" s="281" t="s">
        <v>55</v>
      </c>
      <c r="I106" s="281" t="s">
        <v>189</v>
      </c>
      <c r="J106" s="281" t="s">
        <v>55</v>
      </c>
      <c r="K106" s="281" t="s">
        <v>189</v>
      </c>
      <c r="L106" s="281" t="s">
        <v>55</v>
      </c>
    </row>
    <row r="107" spans="1:12" ht="3" customHeight="1">
      <c r="A107" s="296" t="s">
        <v>378</v>
      </c>
      <c r="B107" s="296" t="s">
        <v>42</v>
      </c>
      <c r="C107" s="296" t="s">
        <v>189</v>
      </c>
      <c r="D107" s="296" t="s">
        <v>395</v>
      </c>
      <c r="E107" s="296" t="s">
        <v>389</v>
      </c>
      <c r="F107" s="296" t="s">
        <v>396</v>
      </c>
      <c r="G107" s="296" t="s">
        <v>189</v>
      </c>
      <c r="H107" s="296" t="s">
        <v>372</v>
      </c>
      <c r="I107" s="296" t="s">
        <v>390</v>
      </c>
      <c r="J107" s="296" t="s">
        <v>397</v>
      </c>
      <c r="K107" s="296" t="s">
        <v>189</v>
      </c>
      <c r="L107" s="296" t="s">
        <v>373</v>
      </c>
    </row>
    <row r="108" spans="1:12" ht="21.75" customHeight="1">
      <c r="A108" s="275" t="s">
        <v>190</v>
      </c>
      <c r="B108" s="276">
        <v>67</v>
      </c>
      <c r="C108" s="275">
        <v>68</v>
      </c>
      <c r="D108" s="270">
        <v>1</v>
      </c>
      <c r="E108" s="277">
        <v>61</v>
      </c>
      <c r="F108" s="278">
        <f t="shared" ref="F108:F113" si="0">E108/C108</f>
        <v>0.8970588235294118</v>
      </c>
      <c r="G108" s="275">
        <v>67</v>
      </c>
      <c r="H108" s="270">
        <f t="shared" ref="H108:H113" si="1">G108/B108</f>
        <v>1</v>
      </c>
      <c r="I108" s="277">
        <v>54</v>
      </c>
      <c r="J108" s="279">
        <f t="shared" ref="J108:J113" si="2">I108/G108</f>
        <v>0.80597014925373134</v>
      </c>
      <c r="K108" s="274">
        <v>67</v>
      </c>
      <c r="L108" s="270">
        <f t="shared" ref="L108:L113" si="3">K108/B108</f>
        <v>1</v>
      </c>
    </row>
    <row r="109" spans="1:12" ht="21.75" customHeight="1">
      <c r="A109" s="275" t="s">
        <v>191</v>
      </c>
      <c r="B109" s="276">
        <v>98</v>
      </c>
      <c r="C109" s="275">
        <v>94</v>
      </c>
      <c r="D109" s="270">
        <f>C109/B109</f>
        <v>0.95918367346938771</v>
      </c>
      <c r="E109" s="277">
        <v>47</v>
      </c>
      <c r="F109" s="278">
        <f t="shared" si="0"/>
        <v>0.5</v>
      </c>
      <c r="G109" s="275">
        <v>96</v>
      </c>
      <c r="H109" s="270">
        <f t="shared" si="1"/>
        <v>0.97959183673469385</v>
      </c>
      <c r="I109" s="277">
        <v>30</v>
      </c>
      <c r="J109" s="279">
        <f t="shared" si="2"/>
        <v>0.3125</v>
      </c>
      <c r="K109" s="274">
        <v>93</v>
      </c>
      <c r="L109" s="270">
        <f t="shared" si="3"/>
        <v>0.94897959183673475</v>
      </c>
    </row>
    <row r="110" spans="1:12" ht="21.75" customHeight="1">
      <c r="A110" s="275" t="s">
        <v>376</v>
      </c>
      <c r="B110" s="276">
        <v>456</v>
      </c>
      <c r="C110" s="275">
        <v>433</v>
      </c>
      <c r="D110" s="270">
        <f>C110/B110</f>
        <v>0.94956140350877194</v>
      </c>
      <c r="E110" s="277">
        <v>177</v>
      </c>
      <c r="F110" s="278">
        <f t="shared" si="0"/>
        <v>0.40877598152424943</v>
      </c>
      <c r="G110" s="275">
        <v>446</v>
      </c>
      <c r="H110" s="270">
        <f t="shared" si="1"/>
        <v>0.97807017543859653</v>
      </c>
      <c r="I110" s="277">
        <v>206</v>
      </c>
      <c r="J110" s="279">
        <f t="shared" si="2"/>
        <v>0.46188340807174888</v>
      </c>
      <c r="K110" s="274">
        <v>424</v>
      </c>
      <c r="L110" s="270">
        <f t="shared" si="3"/>
        <v>0.92982456140350878</v>
      </c>
    </row>
    <row r="111" spans="1:12" ht="21.75" customHeight="1">
      <c r="A111" s="275" t="s">
        <v>377</v>
      </c>
      <c r="B111" s="276">
        <v>863</v>
      </c>
      <c r="C111" s="275">
        <v>829</v>
      </c>
      <c r="D111" s="270">
        <f>C111/B111</f>
        <v>0.96060254924681343</v>
      </c>
      <c r="E111" s="277">
        <v>365</v>
      </c>
      <c r="F111" s="278">
        <f t="shared" si="0"/>
        <v>0.44028950542822676</v>
      </c>
      <c r="G111" s="275">
        <v>849</v>
      </c>
      <c r="H111" s="270">
        <f t="shared" si="1"/>
        <v>0.98377752027809962</v>
      </c>
      <c r="I111" s="277">
        <v>367</v>
      </c>
      <c r="J111" s="279">
        <f t="shared" si="2"/>
        <v>0.43227326266195526</v>
      </c>
      <c r="K111" s="274">
        <v>814</v>
      </c>
      <c r="L111" s="270">
        <f t="shared" si="3"/>
        <v>0.94322132097334876</v>
      </c>
    </row>
    <row r="112" spans="1:12" ht="21.75" customHeight="1">
      <c r="A112" s="275" t="s">
        <v>400</v>
      </c>
      <c r="B112" s="276">
        <v>12</v>
      </c>
      <c r="C112" s="275">
        <v>1</v>
      </c>
      <c r="D112" s="270">
        <f>C112/B112</f>
        <v>8.3333333333333329E-2</v>
      </c>
      <c r="E112" s="277">
        <v>0</v>
      </c>
      <c r="F112" s="278">
        <f t="shared" si="0"/>
        <v>0</v>
      </c>
      <c r="G112" s="275">
        <v>10</v>
      </c>
      <c r="H112" s="270">
        <f t="shared" si="1"/>
        <v>0.83333333333333337</v>
      </c>
      <c r="I112" s="277">
        <v>2</v>
      </c>
      <c r="J112" s="279">
        <f t="shared" si="2"/>
        <v>0.2</v>
      </c>
      <c r="K112" s="274">
        <v>1</v>
      </c>
      <c r="L112" s="270">
        <f t="shared" si="3"/>
        <v>8.3333333333333329E-2</v>
      </c>
    </row>
    <row r="113" spans="1:12" ht="31.5">
      <c r="A113" s="389" t="s">
        <v>40</v>
      </c>
      <c r="B113" s="272">
        <v>1496</v>
      </c>
      <c r="C113" s="272">
        <v>1425</v>
      </c>
      <c r="D113" s="273">
        <f>C113/B113</f>
        <v>0.95254010695187163</v>
      </c>
      <c r="E113" s="272">
        <v>650</v>
      </c>
      <c r="F113" s="273">
        <f t="shared" si="0"/>
        <v>0.45614035087719296</v>
      </c>
      <c r="G113" s="272">
        <v>1468</v>
      </c>
      <c r="H113" s="273">
        <f t="shared" si="1"/>
        <v>0.98128342245989308</v>
      </c>
      <c r="I113" s="272">
        <v>659</v>
      </c>
      <c r="J113" s="273">
        <f t="shared" si="2"/>
        <v>0.4489100817438692</v>
      </c>
      <c r="K113" s="282">
        <v>1399</v>
      </c>
      <c r="L113" s="273">
        <f t="shared" si="3"/>
        <v>0.93516042780748665</v>
      </c>
    </row>
    <row r="114" spans="1:12" ht="15">
      <c r="A114" s="266"/>
      <c r="B114" s="267"/>
      <c r="C114" s="267"/>
      <c r="D114" s="268"/>
      <c r="E114" s="268"/>
      <c r="F114" s="268"/>
      <c r="G114" s="267"/>
      <c r="H114" s="268"/>
      <c r="I114" s="268"/>
      <c r="J114" s="268"/>
      <c r="K114" s="269"/>
      <c r="L114" s="265"/>
    </row>
    <row r="117" spans="1:12">
      <c r="A117" s="89"/>
      <c r="B117" s="88"/>
      <c r="C117" s="88"/>
    </row>
  </sheetData>
  <mergeCells count="17">
    <mergeCell ref="A1:L1"/>
    <mergeCell ref="A3:L3"/>
    <mergeCell ref="A4:A5"/>
    <mergeCell ref="B4:B5"/>
    <mergeCell ref="C4:D4"/>
    <mergeCell ref="E4:F4"/>
    <mergeCell ref="G4:H4"/>
    <mergeCell ref="I4:J4"/>
    <mergeCell ref="K4:L4"/>
    <mergeCell ref="A104:L104"/>
    <mergeCell ref="A105:A106"/>
    <mergeCell ref="B105:B106"/>
    <mergeCell ref="C105:D105"/>
    <mergeCell ref="E105:F105"/>
    <mergeCell ref="G105:H105"/>
    <mergeCell ref="I105:J105"/>
    <mergeCell ref="K105:L105"/>
  </mergeCells>
  <pageMargins left="0.59055118110236227" right="0.39370078740157483" top="0.39370078740157483" bottom="0" header="0.51181102362204722" footer="0.51181102362204722"/>
  <pageSetup paperSize="9" scale="64" fitToHeight="0" orientation="landscape" r:id="rId1"/>
  <headerFooter alignWithMargins="0">
    <oddHeader>&amp;R&amp;A</oddHeader>
  </headerFooter>
  <rowBreaks count="1" manualBreakCount="1">
    <brk id="103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17"/>
  <sheetViews>
    <sheetView topLeftCell="A7" zoomScale="70" zoomScaleNormal="70" workbookViewId="0">
      <selection activeCell="C38" sqref="C38"/>
    </sheetView>
  </sheetViews>
  <sheetFormatPr defaultRowHeight="12.75"/>
  <cols>
    <col min="1" max="1" width="31.5703125" style="82" customWidth="1"/>
    <col min="2" max="2" width="17.42578125" style="82" customWidth="1"/>
    <col min="3" max="10" width="16.5703125" style="82" customWidth="1"/>
    <col min="11" max="11" width="11.28515625" style="82" bestFit="1" customWidth="1"/>
    <col min="12" max="12" width="15.42578125" style="82" customWidth="1"/>
    <col min="13" max="13" width="9.140625" style="82"/>
    <col min="14" max="14" width="17.5703125" style="82" customWidth="1"/>
    <col min="15" max="225" width="9.140625" style="82"/>
    <col min="226" max="226" width="26.85546875" style="82" customWidth="1"/>
    <col min="227" max="227" width="15.5703125" style="82" customWidth="1"/>
    <col min="228" max="228" width="11.5703125" style="82" customWidth="1"/>
    <col min="229" max="229" width="10.42578125" style="82" customWidth="1"/>
    <col min="230" max="230" width="5.85546875" style="82" customWidth="1"/>
    <col min="231" max="231" width="5.5703125" style="82" customWidth="1"/>
    <col min="232" max="232" width="5.28515625" style="82" customWidth="1"/>
    <col min="233" max="233" width="6" style="82" customWidth="1"/>
    <col min="234" max="234" width="5.140625" style="82" bestFit="1" customWidth="1"/>
    <col min="235" max="235" width="6" style="82" customWidth="1"/>
    <col min="236" max="236" width="5" style="82" customWidth="1"/>
    <col min="237" max="237" width="5.7109375" style="82" bestFit="1" customWidth="1"/>
    <col min="238" max="239" width="10" style="82" customWidth="1"/>
    <col min="240" max="240" width="11.85546875" style="82" customWidth="1"/>
    <col min="241" max="241" width="1.140625" style="82" customWidth="1"/>
    <col min="242" max="242" width="23.5703125" style="82" customWidth="1"/>
    <col min="243" max="243" width="7.85546875" style="82" customWidth="1"/>
    <col min="244" max="244" width="7.5703125" style="82" bestFit="1" customWidth="1"/>
    <col min="245" max="245" width="7.85546875" style="82" customWidth="1"/>
    <col min="246" max="246" width="7.28515625" style="82" customWidth="1"/>
    <col min="247" max="247" width="24" style="82" customWidth="1"/>
    <col min="248" max="250" width="6.140625" style="82" customWidth="1"/>
    <col min="251" max="252" width="12.42578125" style="82" customWidth="1"/>
    <col min="253" max="253" width="11.140625" style="82" customWidth="1"/>
    <col min="254" max="261" width="12.7109375" style="82" bestFit="1" customWidth="1"/>
    <col min="262" max="262" width="12" style="82" bestFit="1" customWidth="1"/>
    <col min="263" max="481" width="9.140625" style="82"/>
    <col min="482" max="482" width="26.85546875" style="82" customWidth="1"/>
    <col min="483" max="483" width="15.5703125" style="82" customWidth="1"/>
    <col min="484" max="484" width="11.5703125" style="82" customWidth="1"/>
    <col min="485" max="485" width="10.42578125" style="82" customWidth="1"/>
    <col min="486" max="486" width="5.85546875" style="82" customWidth="1"/>
    <col min="487" max="487" width="5.5703125" style="82" customWidth="1"/>
    <col min="488" max="488" width="5.28515625" style="82" customWidth="1"/>
    <col min="489" max="489" width="6" style="82" customWidth="1"/>
    <col min="490" max="490" width="5.140625" style="82" bestFit="1" customWidth="1"/>
    <col min="491" max="491" width="6" style="82" customWidth="1"/>
    <col min="492" max="492" width="5" style="82" customWidth="1"/>
    <col min="493" max="493" width="5.7109375" style="82" bestFit="1" customWidth="1"/>
    <col min="494" max="495" width="10" style="82" customWidth="1"/>
    <col min="496" max="496" width="11.85546875" style="82" customWidth="1"/>
    <col min="497" max="497" width="1.140625" style="82" customWidth="1"/>
    <col min="498" max="498" width="23.5703125" style="82" customWidth="1"/>
    <col min="499" max="499" width="7.85546875" style="82" customWidth="1"/>
    <col min="500" max="500" width="7.5703125" style="82" bestFit="1" customWidth="1"/>
    <col min="501" max="501" width="7.85546875" style="82" customWidth="1"/>
    <col min="502" max="502" width="7.28515625" style="82" customWidth="1"/>
    <col min="503" max="503" width="24" style="82" customWidth="1"/>
    <col min="504" max="506" width="6.140625" style="82" customWidth="1"/>
    <col min="507" max="508" width="12.42578125" style="82" customWidth="1"/>
    <col min="509" max="509" width="11.140625" style="82" customWidth="1"/>
    <col min="510" max="517" width="12.7109375" style="82" bestFit="1" customWidth="1"/>
    <col min="518" max="518" width="12" style="82" bestFit="1" customWidth="1"/>
    <col min="519" max="737" width="9.140625" style="82"/>
    <col min="738" max="738" width="26.85546875" style="82" customWidth="1"/>
    <col min="739" max="739" width="15.5703125" style="82" customWidth="1"/>
    <col min="740" max="740" width="11.5703125" style="82" customWidth="1"/>
    <col min="741" max="741" width="10.42578125" style="82" customWidth="1"/>
    <col min="742" max="742" width="5.85546875" style="82" customWidth="1"/>
    <col min="743" max="743" width="5.5703125" style="82" customWidth="1"/>
    <col min="744" max="744" width="5.28515625" style="82" customWidth="1"/>
    <col min="745" max="745" width="6" style="82" customWidth="1"/>
    <col min="746" max="746" width="5.140625" style="82" bestFit="1" customWidth="1"/>
    <col min="747" max="747" width="6" style="82" customWidth="1"/>
    <col min="748" max="748" width="5" style="82" customWidth="1"/>
    <col min="749" max="749" width="5.7109375" style="82" bestFit="1" customWidth="1"/>
    <col min="750" max="751" width="10" style="82" customWidth="1"/>
    <col min="752" max="752" width="11.85546875" style="82" customWidth="1"/>
    <col min="753" max="753" width="1.140625" style="82" customWidth="1"/>
    <col min="754" max="754" width="23.5703125" style="82" customWidth="1"/>
    <col min="755" max="755" width="7.85546875" style="82" customWidth="1"/>
    <col min="756" max="756" width="7.5703125" style="82" bestFit="1" customWidth="1"/>
    <col min="757" max="757" width="7.85546875" style="82" customWidth="1"/>
    <col min="758" max="758" width="7.28515625" style="82" customWidth="1"/>
    <col min="759" max="759" width="24" style="82" customWidth="1"/>
    <col min="760" max="762" width="6.140625" style="82" customWidth="1"/>
    <col min="763" max="764" width="12.42578125" style="82" customWidth="1"/>
    <col min="765" max="765" width="11.140625" style="82" customWidth="1"/>
    <col min="766" max="773" width="12.7109375" style="82" bestFit="1" customWidth="1"/>
    <col min="774" max="774" width="12" style="82" bestFit="1" customWidth="1"/>
    <col min="775" max="993" width="9.140625" style="82"/>
    <col min="994" max="994" width="26.85546875" style="82" customWidth="1"/>
    <col min="995" max="995" width="15.5703125" style="82" customWidth="1"/>
    <col min="996" max="996" width="11.5703125" style="82" customWidth="1"/>
    <col min="997" max="997" width="10.42578125" style="82" customWidth="1"/>
    <col min="998" max="998" width="5.85546875" style="82" customWidth="1"/>
    <col min="999" max="999" width="5.5703125" style="82" customWidth="1"/>
    <col min="1000" max="1000" width="5.28515625" style="82" customWidth="1"/>
    <col min="1001" max="1001" width="6" style="82" customWidth="1"/>
    <col min="1002" max="1002" width="5.140625" style="82" bestFit="1" customWidth="1"/>
    <col min="1003" max="1003" width="6" style="82" customWidth="1"/>
    <col min="1004" max="1004" width="5" style="82" customWidth="1"/>
    <col min="1005" max="1005" width="5.7109375" style="82" bestFit="1" customWidth="1"/>
    <col min="1006" max="1007" width="10" style="82" customWidth="1"/>
    <col min="1008" max="1008" width="11.85546875" style="82" customWidth="1"/>
    <col min="1009" max="1009" width="1.140625" style="82" customWidth="1"/>
    <col min="1010" max="1010" width="23.5703125" style="82" customWidth="1"/>
    <col min="1011" max="1011" width="7.85546875" style="82" customWidth="1"/>
    <col min="1012" max="1012" width="7.5703125" style="82" bestFit="1" customWidth="1"/>
    <col min="1013" max="1013" width="7.85546875" style="82" customWidth="1"/>
    <col min="1014" max="1014" width="7.28515625" style="82" customWidth="1"/>
    <col min="1015" max="1015" width="24" style="82" customWidth="1"/>
    <col min="1016" max="1018" width="6.140625" style="82" customWidth="1"/>
    <col min="1019" max="1020" width="12.42578125" style="82" customWidth="1"/>
    <col min="1021" max="1021" width="11.140625" style="82" customWidth="1"/>
    <col min="1022" max="1029" width="12.7109375" style="82" bestFit="1" customWidth="1"/>
    <col min="1030" max="1030" width="12" style="82" bestFit="1" customWidth="1"/>
    <col min="1031" max="1249" width="9.140625" style="82"/>
    <col min="1250" max="1250" width="26.85546875" style="82" customWidth="1"/>
    <col min="1251" max="1251" width="15.5703125" style="82" customWidth="1"/>
    <col min="1252" max="1252" width="11.5703125" style="82" customWidth="1"/>
    <col min="1253" max="1253" width="10.42578125" style="82" customWidth="1"/>
    <col min="1254" max="1254" width="5.85546875" style="82" customWidth="1"/>
    <col min="1255" max="1255" width="5.5703125" style="82" customWidth="1"/>
    <col min="1256" max="1256" width="5.28515625" style="82" customWidth="1"/>
    <col min="1257" max="1257" width="6" style="82" customWidth="1"/>
    <col min="1258" max="1258" width="5.140625" style="82" bestFit="1" customWidth="1"/>
    <col min="1259" max="1259" width="6" style="82" customWidth="1"/>
    <col min="1260" max="1260" width="5" style="82" customWidth="1"/>
    <col min="1261" max="1261" width="5.7109375" style="82" bestFit="1" customWidth="1"/>
    <col min="1262" max="1263" width="10" style="82" customWidth="1"/>
    <col min="1264" max="1264" width="11.85546875" style="82" customWidth="1"/>
    <col min="1265" max="1265" width="1.140625" style="82" customWidth="1"/>
    <col min="1266" max="1266" width="23.5703125" style="82" customWidth="1"/>
    <col min="1267" max="1267" width="7.85546875" style="82" customWidth="1"/>
    <col min="1268" max="1268" width="7.5703125" style="82" bestFit="1" customWidth="1"/>
    <col min="1269" max="1269" width="7.85546875" style="82" customWidth="1"/>
    <col min="1270" max="1270" width="7.28515625" style="82" customWidth="1"/>
    <col min="1271" max="1271" width="24" style="82" customWidth="1"/>
    <col min="1272" max="1274" width="6.140625" style="82" customWidth="1"/>
    <col min="1275" max="1276" width="12.42578125" style="82" customWidth="1"/>
    <col min="1277" max="1277" width="11.140625" style="82" customWidth="1"/>
    <col min="1278" max="1285" width="12.7109375" style="82" bestFit="1" customWidth="1"/>
    <col min="1286" max="1286" width="12" style="82" bestFit="1" customWidth="1"/>
    <col min="1287" max="1505" width="9.140625" style="82"/>
    <col min="1506" max="1506" width="26.85546875" style="82" customWidth="1"/>
    <col min="1507" max="1507" width="15.5703125" style="82" customWidth="1"/>
    <col min="1508" max="1508" width="11.5703125" style="82" customWidth="1"/>
    <col min="1509" max="1509" width="10.42578125" style="82" customWidth="1"/>
    <col min="1510" max="1510" width="5.85546875" style="82" customWidth="1"/>
    <col min="1511" max="1511" width="5.5703125" style="82" customWidth="1"/>
    <col min="1512" max="1512" width="5.28515625" style="82" customWidth="1"/>
    <col min="1513" max="1513" width="6" style="82" customWidth="1"/>
    <col min="1514" max="1514" width="5.140625" style="82" bestFit="1" customWidth="1"/>
    <col min="1515" max="1515" width="6" style="82" customWidth="1"/>
    <col min="1516" max="1516" width="5" style="82" customWidth="1"/>
    <col min="1517" max="1517" width="5.7109375" style="82" bestFit="1" customWidth="1"/>
    <col min="1518" max="1519" width="10" style="82" customWidth="1"/>
    <col min="1520" max="1520" width="11.85546875" style="82" customWidth="1"/>
    <col min="1521" max="1521" width="1.140625" style="82" customWidth="1"/>
    <col min="1522" max="1522" width="23.5703125" style="82" customWidth="1"/>
    <col min="1523" max="1523" width="7.85546875" style="82" customWidth="1"/>
    <col min="1524" max="1524" width="7.5703125" style="82" bestFit="1" customWidth="1"/>
    <col min="1525" max="1525" width="7.85546875" style="82" customWidth="1"/>
    <col min="1526" max="1526" width="7.28515625" style="82" customWidth="1"/>
    <col min="1527" max="1527" width="24" style="82" customWidth="1"/>
    <col min="1528" max="1530" width="6.140625" style="82" customWidth="1"/>
    <col min="1531" max="1532" width="12.42578125" style="82" customWidth="1"/>
    <col min="1533" max="1533" width="11.140625" style="82" customWidth="1"/>
    <col min="1534" max="1541" width="12.7109375" style="82" bestFit="1" customWidth="1"/>
    <col min="1542" max="1542" width="12" style="82" bestFit="1" customWidth="1"/>
    <col min="1543" max="1761" width="9.140625" style="82"/>
    <col min="1762" max="1762" width="26.85546875" style="82" customWidth="1"/>
    <col min="1763" max="1763" width="15.5703125" style="82" customWidth="1"/>
    <col min="1764" max="1764" width="11.5703125" style="82" customWidth="1"/>
    <col min="1765" max="1765" width="10.42578125" style="82" customWidth="1"/>
    <col min="1766" max="1766" width="5.85546875" style="82" customWidth="1"/>
    <col min="1767" max="1767" width="5.5703125" style="82" customWidth="1"/>
    <col min="1768" max="1768" width="5.28515625" style="82" customWidth="1"/>
    <col min="1769" max="1769" width="6" style="82" customWidth="1"/>
    <col min="1770" max="1770" width="5.140625" style="82" bestFit="1" customWidth="1"/>
    <col min="1771" max="1771" width="6" style="82" customWidth="1"/>
    <col min="1772" max="1772" width="5" style="82" customWidth="1"/>
    <col min="1773" max="1773" width="5.7109375" style="82" bestFit="1" customWidth="1"/>
    <col min="1774" max="1775" width="10" style="82" customWidth="1"/>
    <col min="1776" max="1776" width="11.85546875" style="82" customWidth="1"/>
    <col min="1777" max="1777" width="1.140625" style="82" customWidth="1"/>
    <col min="1778" max="1778" width="23.5703125" style="82" customWidth="1"/>
    <col min="1779" max="1779" width="7.85546875" style="82" customWidth="1"/>
    <col min="1780" max="1780" width="7.5703125" style="82" bestFit="1" customWidth="1"/>
    <col min="1781" max="1781" width="7.85546875" style="82" customWidth="1"/>
    <col min="1782" max="1782" width="7.28515625" style="82" customWidth="1"/>
    <col min="1783" max="1783" width="24" style="82" customWidth="1"/>
    <col min="1784" max="1786" width="6.140625" style="82" customWidth="1"/>
    <col min="1787" max="1788" width="12.42578125" style="82" customWidth="1"/>
    <col min="1789" max="1789" width="11.140625" style="82" customWidth="1"/>
    <col min="1790" max="1797" width="12.7109375" style="82" bestFit="1" customWidth="1"/>
    <col min="1798" max="1798" width="12" style="82" bestFit="1" customWidth="1"/>
    <col min="1799" max="2017" width="9.140625" style="82"/>
    <col min="2018" max="2018" width="26.85546875" style="82" customWidth="1"/>
    <col min="2019" max="2019" width="15.5703125" style="82" customWidth="1"/>
    <col min="2020" max="2020" width="11.5703125" style="82" customWidth="1"/>
    <col min="2021" max="2021" width="10.42578125" style="82" customWidth="1"/>
    <col min="2022" max="2022" width="5.85546875" style="82" customWidth="1"/>
    <col min="2023" max="2023" width="5.5703125" style="82" customWidth="1"/>
    <col min="2024" max="2024" width="5.28515625" style="82" customWidth="1"/>
    <col min="2025" max="2025" width="6" style="82" customWidth="1"/>
    <col min="2026" max="2026" width="5.140625" style="82" bestFit="1" customWidth="1"/>
    <col min="2027" max="2027" width="6" style="82" customWidth="1"/>
    <col min="2028" max="2028" width="5" style="82" customWidth="1"/>
    <col min="2029" max="2029" width="5.7109375" style="82" bestFit="1" customWidth="1"/>
    <col min="2030" max="2031" width="10" style="82" customWidth="1"/>
    <col min="2032" max="2032" width="11.85546875" style="82" customWidth="1"/>
    <col min="2033" max="2033" width="1.140625" style="82" customWidth="1"/>
    <col min="2034" max="2034" width="23.5703125" style="82" customWidth="1"/>
    <col min="2035" max="2035" width="7.85546875" style="82" customWidth="1"/>
    <col min="2036" max="2036" width="7.5703125" style="82" bestFit="1" customWidth="1"/>
    <col min="2037" max="2037" width="7.85546875" style="82" customWidth="1"/>
    <col min="2038" max="2038" width="7.28515625" style="82" customWidth="1"/>
    <col min="2039" max="2039" width="24" style="82" customWidth="1"/>
    <col min="2040" max="2042" width="6.140625" style="82" customWidth="1"/>
    <col min="2043" max="2044" width="12.42578125" style="82" customWidth="1"/>
    <col min="2045" max="2045" width="11.140625" style="82" customWidth="1"/>
    <col min="2046" max="2053" width="12.7109375" style="82" bestFit="1" customWidth="1"/>
    <col min="2054" max="2054" width="12" style="82" bestFit="1" customWidth="1"/>
    <col min="2055" max="2273" width="9.140625" style="82"/>
    <col min="2274" max="2274" width="26.85546875" style="82" customWidth="1"/>
    <col min="2275" max="2275" width="15.5703125" style="82" customWidth="1"/>
    <col min="2276" max="2276" width="11.5703125" style="82" customWidth="1"/>
    <col min="2277" max="2277" width="10.42578125" style="82" customWidth="1"/>
    <col min="2278" max="2278" width="5.85546875" style="82" customWidth="1"/>
    <col min="2279" max="2279" width="5.5703125" style="82" customWidth="1"/>
    <col min="2280" max="2280" width="5.28515625" style="82" customWidth="1"/>
    <col min="2281" max="2281" width="6" style="82" customWidth="1"/>
    <col min="2282" max="2282" width="5.140625" style="82" bestFit="1" customWidth="1"/>
    <col min="2283" max="2283" width="6" style="82" customWidth="1"/>
    <col min="2284" max="2284" width="5" style="82" customWidth="1"/>
    <col min="2285" max="2285" width="5.7109375" style="82" bestFit="1" customWidth="1"/>
    <col min="2286" max="2287" width="10" style="82" customWidth="1"/>
    <col min="2288" max="2288" width="11.85546875" style="82" customWidth="1"/>
    <col min="2289" max="2289" width="1.140625" style="82" customWidth="1"/>
    <col min="2290" max="2290" width="23.5703125" style="82" customWidth="1"/>
    <col min="2291" max="2291" width="7.85546875" style="82" customWidth="1"/>
    <col min="2292" max="2292" width="7.5703125" style="82" bestFit="1" customWidth="1"/>
    <col min="2293" max="2293" width="7.85546875" style="82" customWidth="1"/>
    <col min="2294" max="2294" width="7.28515625" style="82" customWidth="1"/>
    <col min="2295" max="2295" width="24" style="82" customWidth="1"/>
    <col min="2296" max="2298" width="6.140625" style="82" customWidth="1"/>
    <col min="2299" max="2300" width="12.42578125" style="82" customWidth="1"/>
    <col min="2301" max="2301" width="11.140625" style="82" customWidth="1"/>
    <col min="2302" max="2309" width="12.7109375" style="82" bestFit="1" customWidth="1"/>
    <col min="2310" max="2310" width="12" style="82" bestFit="1" customWidth="1"/>
    <col min="2311" max="2529" width="9.140625" style="82"/>
    <col min="2530" max="2530" width="26.85546875" style="82" customWidth="1"/>
    <col min="2531" max="2531" width="15.5703125" style="82" customWidth="1"/>
    <col min="2532" max="2532" width="11.5703125" style="82" customWidth="1"/>
    <col min="2533" max="2533" width="10.42578125" style="82" customWidth="1"/>
    <col min="2534" max="2534" width="5.85546875" style="82" customWidth="1"/>
    <col min="2535" max="2535" width="5.5703125" style="82" customWidth="1"/>
    <col min="2536" max="2536" width="5.28515625" style="82" customWidth="1"/>
    <col min="2537" max="2537" width="6" style="82" customWidth="1"/>
    <col min="2538" max="2538" width="5.140625" style="82" bestFit="1" customWidth="1"/>
    <col min="2539" max="2539" width="6" style="82" customWidth="1"/>
    <col min="2540" max="2540" width="5" style="82" customWidth="1"/>
    <col min="2541" max="2541" width="5.7109375" style="82" bestFit="1" customWidth="1"/>
    <col min="2542" max="2543" width="10" style="82" customWidth="1"/>
    <col min="2544" max="2544" width="11.85546875" style="82" customWidth="1"/>
    <col min="2545" max="2545" width="1.140625" style="82" customWidth="1"/>
    <col min="2546" max="2546" width="23.5703125" style="82" customWidth="1"/>
    <col min="2547" max="2547" width="7.85546875" style="82" customWidth="1"/>
    <col min="2548" max="2548" width="7.5703125" style="82" bestFit="1" customWidth="1"/>
    <col min="2549" max="2549" width="7.85546875" style="82" customWidth="1"/>
    <col min="2550" max="2550" width="7.28515625" style="82" customWidth="1"/>
    <col min="2551" max="2551" width="24" style="82" customWidth="1"/>
    <col min="2552" max="2554" width="6.140625" style="82" customWidth="1"/>
    <col min="2555" max="2556" width="12.42578125" style="82" customWidth="1"/>
    <col min="2557" max="2557" width="11.140625" style="82" customWidth="1"/>
    <col min="2558" max="2565" width="12.7109375" style="82" bestFit="1" customWidth="1"/>
    <col min="2566" max="2566" width="12" style="82" bestFit="1" customWidth="1"/>
    <col min="2567" max="2785" width="9.140625" style="82"/>
    <col min="2786" max="2786" width="26.85546875" style="82" customWidth="1"/>
    <col min="2787" max="2787" width="15.5703125" style="82" customWidth="1"/>
    <col min="2788" max="2788" width="11.5703125" style="82" customWidth="1"/>
    <col min="2789" max="2789" width="10.42578125" style="82" customWidth="1"/>
    <col min="2790" max="2790" width="5.85546875" style="82" customWidth="1"/>
    <col min="2791" max="2791" width="5.5703125" style="82" customWidth="1"/>
    <col min="2792" max="2792" width="5.28515625" style="82" customWidth="1"/>
    <col min="2793" max="2793" width="6" style="82" customWidth="1"/>
    <col min="2794" max="2794" width="5.140625" style="82" bestFit="1" customWidth="1"/>
    <col min="2795" max="2795" width="6" style="82" customWidth="1"/>
    <col min="2796" max="2796" width="5" style="82" customWidth="1"/>
    <col min="2797" max="2797" width="5.7109375" style="82" bestFit="1" customWidth="1"/>
    <col min="2798" max="2799" width="10" style="82" customWidth="1"/>
    <col min="2800" max="2800" width="11.85546875" style="82" customWidth="1"/>
    <col min="2801" max="2801" width="1.140625" style="82" customWidth="1"/>
    <col min="2802" max="2802" width="23.5703125" style="82" customWidth="1"/>
    <col min="2803" max="2803" width="7.85546875" style="82" customWidth="1"/>
    <col min="2804" max="2804" width="7.5703125" style="82" bestFit="1" customWidth="1"/>
    <col min="2805" max="2805" width="7.85546875" style="82" customWidth="1"/>
    <col min="2806" max="2806" width="7.28515625" style="82" customWidth="1"/>
    <col min="2807" max="2807" width="24" style="82" customWidth="1"/>
    <col min="2808" max="2810" width="6.140625" style="82" customWidth="1"/>
    <col min="2811" max="2812" width="12.42578125" style="82" customWidth="1"/>
    <col min="2813" max="2813" width="11.140625" style="82" customWidth="1"/>
    <col min="2814" max="2821" width="12.7109375" style="82" bestFit="1" customWidth="1"/>
    <col min="2822" max="2822" width="12" style="82" bestFit="1" customWidth="1"/>
    <col min="2823" max="3041" width="9.140625" style="82"/>
    <col min="3042" max="3042" width="26.85546875" style="82" customWidth="1"/>
    <col min="3043" max="3043" width="15.5703125" style="82" customWidth="1"/>
    <col min="3044" max="3044" width="11.5703125" style="82" customWidth="1"/>
    <col min="3045" max="3045" width="10.42578125" style="82" customWidth="1"/>
    <col min="3046" max="3046" width="5.85546875" style="82" customWidth="1"/>
    <col min="3047" max="3047" width="5.5703125" style="82" customWidth="1"/>
    <col min="3048" max="3048" width="5.28515625" style="82" customWidth="1"/>
    <col min="3049" max="3049" width="6" style="82" customWidth="1"/>
    <col min="3050" max="3050" width="5.140625" style="82" bestFit="1" customWidth="1"/>
    <col min="3051" max="3051" width="6" style="82" customWidth="1"/>
    <col min="3052" max="3052" width="5" style="82" customWidth="1"/>
    <col min="3053" max="3053" width="5.7109375" style="82" bestFit="1" customWidth="1"/>
    <col min="3054" max="3055" width="10" style="82" customWidth="1"/>
    <col min="3056" max="3056" width="11.85546875" style="82" customWidth="1"/>
    <col min="3057" max="3057" width="1.140625" style="82" customWidth="1"/>
    <col min="3058" max="3058" width="23.5703125" style="82" customWidth="1"/>
    <col min="3059" max="3059" width="7.85546875" style="82" customWidth="1"/>
    <col min="3060" max="3060" width="7.5703125" style="82" bestFit="1" customWidth="1"/>
    <col min="3061" max="3061" width="7.85546875" style="82" customWidth="1"/>
    <col min="3062" max="3062" width="7.28515625" style="82" customWidth="1"/>
    <col min="3063" max="3063" width="24" style="82" customWidth="1"/>
    <col min="3064" max="3066" width="6.140625" style="82" customWidth="1"/>
    <col min="3067" max="3068" width="12.42578125" style="82" customWidth="1"/>
    <col min="3069" max="3069" width="11.140625" style="82" customWidth="1"/>
    <col min="3070" max="3077" width="12.7109375" style="82" bestFit="1" customWidth="1"/>
    <col min="3078" max="3078" width="12" style="82" bestFit="1" customWidth="1"/>
    <col min="3079" max="3297" width="9.140625" style="82"/>
    <col min="3298" max="3298" width="26.85546875" style="82" customWidth="1"/>
    <col min="3299" max="3299" width="15.5703125" style="82" customWidth="1"/>
    <col min="3300" max="3300" width="11.5703125" style="82" customWidth="1"/>
    <col min="3301" max="3301" width="10.42578125" style="82" customWidth="1"/>
    <col min="3302" max="3302" width="5.85546875" style="82" customWidth="1"/>
    <col min="3303" max="3303" width="5.5703125" style="82" customWidth="1"/>
    <col min="3304" max="3304" width="5.28515625" style="82" customWidth="1"/>
    <col min="3305" max="3305" width="6" style="82" customWidth="1"/>
    <col min="3306" max="3306" width="5.140625" style="82" bestFit="1" customWidth="1"/>
    <col min="3307" max="3307" width="6" style="82" customWidth="1"/>
    <col min="3308" max="3308" width="5" style="82" customWidth="1"/>
    <col min="3309" max="3309" width="5.7109375" style="82" bestFit="1" customWidth="1"/>
    <col min="3310" max="3311" width="10" style="82" customWidth="1"/>
    <col min="3312" max="3312" width="11.85546875" style="82" customWidth="1"/>
    <col min="3313" max="3313" width="1.140625" style="82" customWidth="1"/>
    <col min="3314" max="3314" width="23.5703125" style="82" customWidth="1"/>
    <col min="3315" max="3315" width="7.85546875" style="82" customWidth="1"/>
    <col min="3316" max="3316" width="7.5703125" style="82" bestFit="1" customWidth="1"/>
    <col min="3317" max="3317" width="7.85546875" style="82" customWidth="1"/>
    <col min="3318" max="3318" width="7.28515625" style="82" customWidth="1"/>
    <col min="3319" max="3319" width="24" style="82" customWidth="1"/>
    <col min="3320" max="3322" width="6.140625" style="82" customWidth="1"/>
    <col min="3323" max="3324" width="12.42578125" style="82" customWidth="1"/>
    <col min="3325" max="3325" width="11.140625" style="82" customWidth="1"/>
    <col min="3326" max="3333" width="12.7109375" style="82" bestFit="1" customWidth="1"/>
    <col min="3334" max="3334" width="12" style="82" bestFit="1" customWidth="1"/>
    <col min="3335" max="3553" width="9.140625" style="82"/>
    <col min="3554" max="3554" width="26.85546875" style="82" customWidth="1"/>
    <col min="3555" max="3555" width="15.5703125" style="82" customWidth="1"/>
    <col min="3556" max="3556" width="11.5703125" style="82" customWidth="1"/>
    <col min="3557" max="3557" width="10.42578125" style="82" customWidth="1"/>
    <col min="3558" max="3558" width="5.85546875" style="82" customWidth="1"/>
    <col min="3559" max="3559" width="5.5703125" style="82" customWidth="1"/>
    <col min="3560" max="3560" width="5.28515625" style="82" customWidth="1"/>
    <col min="3561" max="3561" width="6" style="82" customWidth="1"/>
    <col min="3562" max="3562" width="5.140625" style="82" bestFit="1" customWidth="1"/>
    <col min="3563" max="3563" width="6" style="82" customWidth="1"/>
    <col min="3564" max="3564" width="5" style="82" customWidth="1"/>
    <col min="3565" max="3565" width="5.7109375" style="82" bestFit="1" customWidth="1"/>
    <col min="3566" max="3567" width="10" style="82" customWidth="1"/>
    <col min="3568" max="3568" width="11.85546875" style="82" customWidth="1"/>
    <col min="3569" max="3569" width="1.140625" style="82" customWidth="1"/>
    <col min="3570" max="3570" width="23.5703125" style="82" customWidth="1"/>
    <col min="3571" max="3571" width="7.85546875" style="82" customWidth="1"/>
    <col min="3572" max="3572" width="7.5703125" style="82" bestFit="1" customWidth="1"/>
    <col min="3573" max="3573" width="7.85546875" style="82" customWidth="1"/>
    <col min="3574" max="3574" width="7.28515625" style="82" customWidth="1"/>
    <col min="3575" max="3575" width="24" style="82" customWidth="1"/>
    <col min="3576" max="3578" width="6.140625" style="82" customWidth="1"/>
    <col min="3579" max="3580" width="12.42578125" style="82" customWidth="1"/>
    <col min="3581" max="3581" width="11.140625" style="82" customWidth="1"/>
    <col min="3582" max="3589" width="12.7109375" style="82" bestFit="1" customWidth="1"/>
    <col min="3590" max="3590" width="12" style="82" bestFit="1" customWidth="1"/>
    <col min="3591" max="3809" width="9.140625" style="82"/>
    <col min="3810" max="3810" width="26.85546875" style="82" customWidth="1"/>
    <col min="3811" max="3811" width="15.5703125" style="82" customWidth="1"/>
    <col min="3812" max="3812" width="11.5703125" style="82" customWidth="1"/>
    <col min="3813" max="3813" width="10.42578125" style="82" customWidth="1"/>
    <col min="3814" max="3814" width="5.85546875" style="82" customWidth="1"/>
    <col min="3815" max="3815" width="5.5703125" style="82" customWidth="1"/>
    <col min="3816" max="3816" width="5.28515625" style="82" customWidth="1"/>
    <col min="3817" max="3817" width="6" style="82" customWidth="1"/>
    <col min="3818" max="3818" width="5.140625" style="82" bestFit="1" customWidth="1"/>
    <col min="3819" max="3819" width="6" style="82" customWidth="1"/>
    <col min="3820" max="3820" width="5" style="82" customWidth="1"/>
    <col min="3821" max="3821" width="5.7109375" style="82" bestFit="1" customWidth="1"/>
    <col min="3822" max="3823" width="10" style="82" customWidth="1"/>
    <col min="3824" max="3824" width="11.85546875" style="82" customWidth="1"/>
    <col min="3825" max="3825" width="1.140625" style="82" customWidth="1"/>
    <col min="3826" max="3826" width="23.5703125" style="82" customWidth="1"/>
    <col min="3827" max="3827" width="7.85546875" style="82" customWidth="1"/>
    <col min="3828" max="3828" width="7.5703125" style="82" bestFit="1" customWidth="1"/>
    <col min="3829" max="3829" width="7.85546875" style="82" customWidth="1"/>
    <col min="3830" max="3830" width="7.28515625" style="82" customWidth="1"/>
    <col min="3831" max="3831" width="24" style="82" customWidth="1"/>
    <col min="3832" max="3834" width="6.140625" style="82" customWidth="1"/>
    <col min="3835" max="3836" width="12.42578125" style="82" customWidth="1"/>
    <col min="3837" max="3837" width="11.140625" style="82" customWidth="1"/>
    <col min="3838" max="3845" width="12.7109375" style="82" bestFit="1" customWidth="1"/>
    <col min="3846" max="3846" width="12" style="82" bestFit="1" customWidth="1"/>
    <col min="3847" max="4065" width="9.140625" style="82"/>
    <col min="4066" max="4066" width="26.85546875" style="82" customWidth="1"/>
    <col min="4067" max="4067" width="15.5703125" style="82" customWidth="1"/>
    <col min="4068" max="4068" width="11.5703125" style="82" customWidth="1"/>
    <col min="4069" max="4069" width="10.42578125" style="82" customWidth="1"/>
    <col min="4070" max="4070" width="5.85546875" style="82" customWidth="1"/>
    <col min="4071" max="4071" width="5.5703125" style="82" customWidth="1"/>
    <col min="4072" max="4072" width="5.28515625" style="82" customWidth="1"/>
    <col min="4073" max="4073" width="6" style="82" customWidth="1"/>
    <col min="4074" max="4074" width="5.140625" style="82" bestFit="1" customWidth="1"/>
    <col min="4075" max="4075" width="6" style="82" customWidth="1"/>
    <col min="4076" max="4076" width="5" style="82" customWidth="1"/>
    <col min="4077" max="4077" width="5.7109375" style="82" bestFit="1" customWidth="1"/>
    <col min="4078" max="4079" width="10" style="82" customWidth="1"/>
    <col min="4080" max="4080" width="11.85546875" style="82" customWidth="1"/>
    <col min="4081" max="4081" width="1.140625" style="82" customWidth="1"/>
    <col min="4082" max="4082" width="23.5703125" style="82" customWidth="1"/>
    <col min="4083" max="4083" width="7.85546875" style="82" customWidth="1"/>
    <col min="4084" max="4084" width="7.5703125" style="82" bestFit="1" customWidth="1"/>
    <col min="4085" max="4085" width="7.85546875" style="82" customWidth="1"/>
    <col min="4086" max="4086" width="7.28515625" style="82" customWidth="1"/>
    <col min="4087" max="4087" width="24" style="82" customWidth="1"/>
    <col min="4088" max="4090" width="6.140625" style="82" customWidth="1"/>
    <col min="4091" max="4092" width="12.42578125" style="82" customWidth="1"/>
    <col min="4093" max="4093" width="11.140625" style="82" customWidth="1"/>
    <col min="4094" max="4101" width="12.7109375" style="82" bestFit="1" customWidth="1"/>
    <col min="4102" max="4102" width="12" style="82" bestFit="1" customWidth="1"/>
    <col min="4103" max="4321" width="9.140625" style="82"/>
    <col min="4322" max="4322" width="26.85546875" style="82" customWidth="1"/>
    <col min="4323" max="4323" width="15.5703125" style="82" customWidth="1"/>
    <col min="4324" max="4324" width="11.5703125" style="82" customWidth="1"/>
    <col min="4325" max="4325" width="10.42578125" style="82" customWidth="1"/>
    <col min="4326" max="4326" width="5.85546875" style="82" customWidth="1"/>
    <col min="4327" max="4327" width="5.5703125" style="82" customWidth="1"/>
    <col min="4328" max="4328" width="5.28515625" style="82" customWidth="1"/>
    <col min="4329" max="4329" width="6" style="82" customWidth="1"/>
    <col min="4330" max="4330" width="5.140625" style="82" bestFit="1" customWidth="1"/>
    <col min="4331" max="4331" width="6" style="82" customWidth="1"/>
    <col min="4332" max="4332" width="5" style="82" customWidth="1"/>
    <col min="4333" max="4333" width="5.7109375" style="82" bestFit="1" customWidth="1"/>
    <col min="4334" max="4335" width="10" style="82" customWidth="1"/>
    <col min="4336" max="4336" width="11.85546875" style="82" customWidth="1"/>
    <col min="4337" max="4337" width="1.140625" style="82" customWidth="1"/>
    <col min="4338" max="4338" width="23.5703125" style="82" customWidth="1"/>
    <col min="4339" max="4339" width="7.85546875" style="82" customWidth="1"/>
    <col min="4340" max="4340" width="7.5703125" style="82" bestFit="1" customWidth="1"/>
    <col min="4341" max="4341" width="7.85546875" style="82" customWidth="1"/>
    <col min="4342" max="4342" width="7.28515625" style="82" customWidth="1"/>
    <col min="4343" max="4343" width="24" style="82" customWidth="1"/>
    <col min="4344" max="4346" width="6.140625" style="82" customWidth="1"/>
    <col min="4347" max="4348" width="12.42578125" style="82" customWidth="1"/>
    <col min="4349" max="4349" width="11.140625" style="82" customWidth="1"/>
    <col min="4350" max="4357" width="12.7109375" style="82" bestFit="1" customWidth="1"/>
    <col min="4358" max="4358" width="12" style="82" bestFit="1" customWidth="1"/>
    <col min="4359" max="4577" width="9.140625" style="82"/>
    <col min="4578" max="4578" width="26.85546875" style="82" customWidth="1"/>
    <col min="4579" max="4579" width="15.5703125" style="82" customWidth="1"/>
    <col min="4580" max="4580" width="11.5703125" style="82" customWidth="1"/>
    <col min="4581" max="4581" width="10.42578125" style="82" customWidth="1"/>
    <col min="4582" max="4582" width="5.85546875" style="82" customWidth="1"/>
    <col min="4583" max="4583" width="5.5703125" style="82" customWidth="1"/>
    <col min="4584" max="4584" width="5.28515625" style="82" customWidth="1"/>
    <col min="4585" max="4585" width="6" style="82" customWidth="1"/>
    <col min="4586" max="4586" width="5.140625" style="82" bestFit="1" customWidth="1"/>
    <col min="4587" max="4587" width="6" style="82" customWidth="1"/>
    <col min="4588" max="4588" width="5" style="82" customWidth="1"/>
    <col min="4589" max="4589" width="5.7109375" style="82" bestFit="1" customWidth="1"/>
    <col min="4590" max="4591" width="10" style="82" customWidth="1"/>
    <col min="4592" max="4592" width="11.85546875" style="82" customWidth="1"/>
    <col min="4593" max="4593" width="1.140625" style="82" customWidth="1"/>
    <col min="4594" max="4594" width="23.5703125" style="82" customWidth="1"/>
    <col min="4595" max="4595" width="7.85546875" style="82" customWidth="1"/>
    <col min="4596" max="4596" width="7.5703125" style="82" bestFit="1" customWidth="1"/>
    <col min="4597" max="4597" width="7.85546875" style="82" customWidth="1"/>
    <col min="4598" max="4598" width="7.28515625" style="82" customWidth="1"/>
    <col min="4599" max="4599" width="24" style="82" customWidth="1"/>
    <col min="4600" max="4602" width="6.140625" style="82" customWidth="1"/>
    <col min="4603" max="4604" width="12.42578125" style="82" customWidth="1"/>
    <col min="4605" max="4605" width="11.140625" style="82" customWidth="1"/>
    <col min="4606" max="4613" width="12.7109375" style="82" bestFit="1" customWidth="1"/>
    <col min="4614" max="4614" width="12" style="82" bestFit="1" customWidth="1"/>
    <col min="4615" max="4833" width="9.140625" style="82"/>
    <col min="4834" max="4834" width="26.85546875" style="82" customWidth="1"/>
    <col min="4835" max="4835" width="15.5703125" style="82" customWidth="1"/>
    <col min="4836" max="4836" width="11.5703125" style="82" customWidth="1"/>
    <col min="4837" max="4837" width="10.42578125" style="82" customWidth="1"/>
    <col min="4838" max="4838" width="5.85546875" style="82" customWidth="1"/>
    <col min="4839" max="4839" width="5.5703125" style="82" customWidth="1"/>
    <col min="4840" max="4840" width="5.28515625" style="82" customWidth="1"/>
    <col min="4841" max="4841" width="6" style="82" customWidth="1"/>
    <col min="4842" max="4842" width="5.140625" style="82" bestFit="1" customWidth="1"/>
    <col min="4843" max="4843" width="6" style="82" customWidth="1"/>
    <col min="4844" max="4844" width="5" style="82" customWidth="1"/>
    <col min="4845" max="4845" width="5.7109375" style="82" bestFit="1" customWidth="1"/>
    <col min="4846" max="4847" width="10" style="82" customWidth="1"/>
    <col min="4848" max="4848" width="11.85546875" style="82" customWidth="1"/>
    <col min="4849" max="4849" width="1.140625" style="82" customWidth="1"/>
    <col min="4850" max="4850" width="23.5703125" style="82" customWidth="1"/>
    <col min="4851" max="4851" width="7.85546875" style="82" customWidth="1"/>
    <col min="4852" max="4852" width="7.5703125" style="82" bestFit="1" customWidth="1"/>
    <col min="4853" max="4853" width="7.85546875" style="82" customWidth="1"/>
    <col min="4854" max="4854" width="7.28515625" style="82" customWidth="1"/>
    <col min="4855" max="4855" width="24" style="82" customWidth="1"/>
    <col min="4856" max="4858" width="6.140625" style="82" customWidth="1"/>
    <col min="4859" max="4860" width="12.42578125" style="82" customWidth="1"/>
    <col min="4861" max="4861" width="11.140625" style="82" customWidth="1"/>
    <col min="4862" max="4869" width="12.7109375" style="82" bestFit="1" customWidth="1"/>
    <col min="4870" max="4870" width="12" style="82" bestFit="1" customWidth="1"/>
    <col min="4871" max="5089" width="9.140625" style="82"/>
    <col min="5090" max="5090" width="26.85546875" style="82" customWidth="1"/>
    <col min="5091" max="5091" width="15.5703125" style="82" customWidth="1"/>
    <col min="5092" max="5092" width="11.5703125" style="82" customWidth="1"/>
    <col min="5093" max="5093" width="10.42578125" style="82" customWidth="1"/>
    <col min="5094" max="5094" width="5.85546875" style="82" customWidth="1"/>
    <col min="5095" max="5095" width="5.5703125" style="82" customWidth="1"/>
    <col min="5096" max="5096" width="5.28515625" style="82" customWidth="1"/>
    <col min="5097" max="5097" width="6" style="82" customWidth="1"/>
    <col min="5098" max="5098" width="5.140625" style="82" bestFit="1" customWidth="1"/>
    <col min="5099" max="5099" width="6" style="82" customWidth="1"/>
    <col min="5100" max="5100" width="5" style="82" customWidth="1"/>
    <col min="5101" max="5101" width="5.7109375" style="82" bestFit="1" customWidth="1"/>
    <col min="5102" max="5103" width="10" style="82" customWidth="1"/>
    <col min="5104" max="5104" width="11.85546875" style="82" customWidth="1"/>
    <col min="5105" max="5105" width="1.140625" style="82" customWidth="1"/>
    <col min="5106" max="5106" width="23.5703125" style="82" customWidth="1"/>
    <col min="5107" max="5107" width="7.85546875" style="82" customWidth="1"/>
    <col min="5108" max="5108" width="7.5703125" style="82" bestFit="1" customWidth="1"/>
    <col min="5109" max="5109" width="7.85546875" style="82" customWidth="1"/>
    <col min="5110" max="5110" width="7.28515625" style="82" customWidth="1"/>
    <col min="5111" max="5111" width="24" style="82" customWidth="1"/>
    <col min="5112" max="5114" width="6.140625" style="82" customWidth="1"/>
    <col min="5115" max="5116" width="12.42578125" style="82" customWidth="1"/>
    <col min="5117" max="5117" width="11.140625" style="82" customWidth="1"/>
    <col min="5118" max="5125" width="12.7109375" style="82" bestFit="1" customWidth="1"/>
    <col min="5126" max="5126" width="12" style="82" bestFit="1" customWidth="1"/>
    <col min="5127" max="5345" width="9.140625" style="82"/>
    <col min="5346" max="5346" width="26.85546875" style="82" customWidth="1"/>
    <col min="5347" max="5347" width="15.5703125" style="82" customWidth="1"/>
    <col min="5348" max="5348" width="11.5703125" style="82" customWidth="1"/>
    <col min="5349" max="5349" width="10.42578125" style="82" customWidth="1"/>
    <col min="5350" max="5350" width="5.85546875" style="82" customWidth="1"/>
    <col min="5351" max="5351" width="5.5703125" style="82" customWidth="1"/>
    <col min="5352" max="5352" width="5.28515625" style="82" customWidth="1"/>
    <col min="5353" max="5353" width="6" style="82" customWidth="1"/>
    <col min="5354" max="5354" width="5.140625" style="82" bestFit="1" customWidth="1"/>
    <col min="5355" max="5355" width="6" style="82" customWidth="1"/>
    <col min="5356" max="5356" width="5" style="82" customWidth="1"/>
    <col min="5357" max="5357" width="5.7109375" style="82" bestFit="1" customWidth="1"/>
    <col min="5358" max="5359" width="10" style="82" customWidth="1"/>
    <col min="5360" max="5360" width="11.85546875" style="82" customWidth="1"/>
    <col min="5361" max="5361" width="1.140625" style="82" customWidth="1"/>
    <col min="5362" max="5362" width="23.5703125" style="82" customWidth="1"/>
    <col min="5363" max="5363" width="7.85546875" style="82" customWidth="1"/>
    <col min="5364" max="5364" width="7.5703125" style="82" bestFit="1" customWidth="1"/>
    <col min="5365" max="5365" width="7.85546875" style="82" customWidth="1"/>
    <col min="5366" max="5366" width="7.28515625" style="82" customWidth="1"/>
    <col min="5367" max="5367" width="24" style="82" customWidth="1"/>
    <col min="5368" max="5370" width="6.140625" style="82" customWidth="1"/>
    <col min="5371" max="5372" width="12.42578125" style="82" customWidth="1"/>
    <col min="5373" max="5373" width="11.140625" style="82" customWidth="1"/>
    <col min="5374" max="5381" width="12.7109375" style="82" bestFit="1" customWidth="1"/>
    <col min="5382" max="5382" width="12" style="82" bestFit="1" customWidth="1"/>
    <col min="5383" max="5601" width="9.140625" style="82"/>
    <col min="5602" max="5602" width="26.85546875" style="82" customWidth="1"/>
    <col min="5603" max="5603" width="15.5703125" style="82" customWidth="1"/>
    <col min="5604" max="5604" width="11.5703125" style="82" customWidth="1"/>
    <col min="5605" max="5605" width="10.42578125" style="82" customWidth="1"/>
    <col min="5606" max="5606" width="5.85546875" style="82" customWidth="1"/>
    <col min="5607" max="5607" width="5.5703125" style="82" customWidth="1"/>
    <col min="5608" max="5608" width="5.28515625" style="82" customWidth="1"/>
    <col min="5609" max="5609" width="6" style="82" customWidth="1"/>
    <col min="5610" max="5610" width="5.140625" style="82" bestFit="1" customWidth="1"/>
    <col min="5611" max="5611" width="6" style="82" customWidth="1"/>
    <col min="5612" max="5612" width="5" style="82" customWidth="1"/>
    <col min="5613" max="5613" width="5.7109375" style="82" bestFit="1" customWidth="1"/>
    <col min="5614" max="5615" width="10" style="82" customWidth="1"/>
    <col min="5616" max="5616" width="11.85546875" style="82" customWidth="1"/>
    <col min="5617" max="5617" width="1.140625" style="82" customWidth="1"/>
    <col min="5618" max="5618" width="23.5703125" style="82" customWidth="1"/>
    <col min="5619" max="5619" width="7.85546875" style="82" customWidth="1"/>
    <col min="5620" max="5620" width="7.5703125" style="82" bestFit="1" customWidth="1"/>
    <col min="5621" max="5621" width="7.85546875" style="82" customWidth="1"/>
    <col min="5622" max="5622" width="7.28515625" style="82" customWidth="1"/>
    <col min="5623" max="5623" width="24" style="82" customWidth="1"/>
    <col min="5624" max="5626" width="6.140625" style="82" customWidth="1"/>
    <col min="5627" max="5628" width="12.42578125" style="82" customWidth="1"/>
    <col min="5629" max="5629" width="11.140625" style="82" customWidth="1"/>
    <col min="5630" max="5637" width="12.7109375" style="82" bestFit="1" customWidth="1"/>
    <col min="5638" max="5638" width="12" style="82" bestFit="1" customWidth="1"/>
    <col min="5639" max="5857" width="9.140625" style="82"/>
    <col min="5858" max="5858" width="26.85546875" style="82" customWidth="1"/>
    <col min="5859" max="5859" width="15.5703125" style="82" customWidth="1"/>
    <col min="5860" max="5860" width="11.5703125" style="82" customWidth="1"/>
    <col min="5861" max="5861" width="10.42578125" style="82" customWidth="1"/>
    <col min="5862" max="5862" width="5.85546875" style="82" customWidth="1"/>
    <col min="5863" max="5863" width="5.5703125" style="82" customWidth="1"/>
    <col min="5864" max="5864" width="5.28515625" style="82" customWidth="1"/>
    <col min="5865" max="5865" width="6" style="82" customWidth="1"/>
    <col min="5866" max="5866" width="5.140625" style="82" bestFit="1" customWidth="1"/>
    <col min="5867" max="5867" width="6" style="82" customWidth="1"/>
    <col min="5868" max="5868" width="5" style="82" customWidth="1"/>
    <col min="5869" max="5869" width="5.7109375" style="82" bestFit="1" customWidth="1"/>
    <col min="5870" max="5871" width="10" style="82" customWidth="1"/>
    <col min="5872" max="5872" width="11.85546875" style="82" customWidth="1"/>
    <col min="5873" max="5873" width="1.140625" style="82" customWidth="1"/>
    <col min="5874" max="5874" width="23.5703125" style="82" customWidth="1"/>
    <col min="5875" max="5875" width="7.85546875" style="82" customWidth="1"/>
    <col min="5876" max="5876" width="7.5703125" style="82" bestFit="1" customWidth="1"/>
    <col min="5877" max="5877" width="7.85546875" style="82" customWidth="1"/>
    <col min="5878" max="5878" width="7.28515625" style="82" customWidth="1"/>
    <col min="5879" max="5879" width="24" style="82" customWidth="1"/>
    <col min="5880" max="5882" width="6.140625" style="82" customWidth="1"/>
    <col min="5883" max="5884" width="12.42578125" style="82" customWidth="1"/>
    <col min="5885" max="5885" width="11.140625" style="82" customWidth="1"/>
    <col min="5886" max="5893" width="12.7109375" style="82" bestFit="1" customWidth="1"/>
    <col min="5894" max="5894" width="12" style="82" bestFit="1" customWidth="1"/>
    <col min="5895" max="6113" width="9.140625" style="82"/>
    <col min="6114" max="6114" width="26.85546875" style="82" customWidth="1"/>
    <col min="6115" max="6115" width="15.5703125" style="82" customWidth="1"/>
    <col min="6116" max="6116" width="11.5703125" style="82" customWidth="1"/>
    <col min="6117" max="6117" width="10.42578125" style="82" customWidth="1"/>
    <col min="6118" max="6118" width="5.85546875" style="82" customWidth="1"/>
    <col min="6119" max="6119" width="5.5703125" style="82" customWidth="1"/>
    <col min="6120" max="6120" width="5.28515625" style="82" customWidth="1"/>
    <col min="6121" max="6121" width="6" style="82" customWidth="1"/>
    <col min="6122" max="6122" width="5.140625" style="82" bestFit="1" customWidth="1"/>
    <col min="6123" max="6123" width="6" style="82" customWidth="1"/>
    <col min="6124" max="6124" width="5" style="82" customWidth="1"/>
    <col min="6125" max="6125" width="5.7109375" style="82" bestFit="1" customWidth="1"/>
    <col min="6126" max="6127" width="10" style="82" customWidth="1"/>
    <col min="6128" max="6128" width="11.85546875" style="82" customWidth="1"/>
    <col min="6129" max="6129" width="1.140625" style="82" customWidth="1"/>
    <col min="6130" max="6130" width="23.5703125" style="82" customWidth="1"/>
    <col min="6131" max="6131" width="7.85546875" style="82" customWidth="1"/>
    <col min="6132" max="6132" width="7.5703125" style="82" bestFit="1" customWidth="1"/>
    <col min="6133" max="6133" width="7.85546875" style="82" customWidth="1"/>
    <col min="6134" max="6134" width="7.28515625" style="82" customWidth="1"/>
    <col min="6135" max="6135" width="24" style="82" customWidth="1"/>
    <col min="6136" max="6138" width="6.140625" style="82" customWidth="1"/>
    <col min="6139" max="6140" width="12.42578125" style="82" customWidth="1"/>
    <col min="6141" max="6141" width="11.140625" style="82" customWidth="1"/>
    <col min="6142" max="6149" width="12.7109375" style="82" bestFit="1" customWidth="1"/>
    <col min="6150" max="6150" width="12" style="82" bestFit="1" customWidth="1"/>
    <col min="6151" max="6369" width="9.140625" style="82"/>
    <col min="6370" max="6370" width="26.85546875" style="82" customWidth="1"/>
    <col min="6371" max="6371" width="15.5703125" style="82" customWidth="1"/>
    <col min="6372" max="6372" width="11.5703125" style="82" customWidth="1"/>
    <col min="6373" max="6373" width="10.42578125" style="82" customWidth="1"/>
    <col min="6374" max="6374" width="5.85546875" style="82" customWidth="1"/>
    <col min="6375" max="6375" width="5.5703125" style="82" customWidth="1"/>
    <col min="6376" max="6376" width="5.28515625" style="82" customWidth="1"/>
    <col min="6377" max="6377" width="6" style="82" customWidth="1"/>
    <col min="6378" max="6378" width="5.140625" style="82" bestFit="1" customWidth="1"/>
    <col min="6379" max="6379" width="6" style="82" customWidth="1"/>
    <col min="6380" max="6380" width="5" style="82" customWidth="1"/>
    <col min="6381" max="6381" width="5.7109375" style="82" bestFit="1" customWidth="1"/>
    <col min="6382" max="6383" width="10" style="82" customWidth="1"/>
    <col min="6384" max="6384" width="11.85546875" style="82" customWidth="1"/>
    <col min="6385" max="6385" width="1.140625" style="82" customWidth="1"/>
    <col min="6386" max="6386" width="23.5703125" style="82" customWidth="1"/>
    <col min="6387" max="6387" width="7.85546875" style="82" customWidth="1"/>
    <col min="6388" max="6388" width="7.5703125" style="82" bestFit="1" customWidth="1"/>
    <col min="6389" max="6389" width="7.85546875" style="82" customWidth="1"/>
    <col min="6390" max="6390" width="7.28515625" style="82" customWidth="1"/>
    <col min="6391" max="6391" width="24" style="82" customWidth="1"/>
    <col min="6392" max="6394" width="6.140625" style="82" customWidth="1"/>
    <col min="6395" max="6396" width="12.42578125" style="82" customWidth="1"/>
    <col min="6397" max="6397" width="11.140625" style="82" customWidth="1"/>
    <col min="6398" max="6405" width="12.7109375" style="82" bestFit="1" customWidth="1"/>
    <col min="6406" max="6406" width="12" style="82" bestFit="1" customWidth="1"/>
    <col min="6407" max="6625" width="9.140625" style="82"/>
    <col min="6626" max="6626" width="26.85546875" style="82" customWidth="1"/>
    <col min="6627" max="6627" width="15.5703125" style="82" customWidth="1"/>
    <col min="6628" max="6628" width="11.5703125" style="82" customWidth="1"/>
    <col min="6629" max="6629" width="10.42578125" style="82" customWidth="1"/>
    <col min="6630" max="6630" width="5.85546875" style="82" customWidth="1"/>
    <col min="6631" max="6631" width="5.5703125" style="82" customWidth="1"/>
    <col min="6632" max="6632" width="5.28515625" style="82" customWidth="1"/>
    <col min="6633" max="6633" width="6" style="82" customWidth="1"/>
    <col min="6634" max="6634" width="5.140625" style="82" bestFit="1" customWidth="1"/>
    <col min="6635" max="6635" width="6" style="82" customWidth="1"/>
    <col min="6636" max="6636" width="5" style="82" customWidth="1"/>
    <col min="6637" max="6637" width="5.7109375" style="82" bestFit="1" customWidth="1"/>
    <col min="6638" max="6639" width="10" style="82" customWidth="1"/>
    <col min="6640" max="6640" width="11.85546875" style="82" customWidth="1"/>
    <col min="6641" max="6641" width="1.140625" style="82" customWidth="1"/>
    <col min="6642" max="6642" width="23.5703125" style="82" customWidth="1"/>
    <col min="6643" max="6643" width="7.85546875" style="82" customWidth="1"/>
    <col min="6644" max="6644" width="7.5703125" style="82" bestFit="1" customWidth="1"/>
    <col min="6645" max="6645" width="7.85546875" style="82" customWidth="1"/>
    <col min="6646" max="6646" width="7.28515625" style="82" customWidth="1"/>
    <col min="6647" max="6647" width="24" style="82" customWidth="1"/>
    <col min="6648" max="6650" width="6.140625" style="82" customWidth="1"/>
    <col min="6651" max="6652" width="12.42578125" style="82" customWidth="1"/>
    <col min="6653" max="6653" width="11.140625" style="82" customWidth="1"/>
    <col min="6654" max="6661" width="12.7109375" style="82" bestFit="1" customWidth="1"/>
    <col min="6662" max="6662" width="12" style="82" bestFit="1" customWidth="1"/>
    <col min="6663" max="6881" width="9.140625" style="82"/>
    <col min="6882" max="6882" width="26.85546875" style="82" customWidth="1"/>
    <col min="6883" max="6883" width="15.5703125" style="82" customWidth="1"/>
    <col min="6884" max="6884" width="11.5703125" style="82" customWidth="1"/>
    <col min="6885" max="6885" width="10.42578125" style="82" customWidth="1"/>
    <col min="6886" max="6886" width="5.85546875" style="82" customWidth="1"/>
    <col min="6887" max="6887" width="5.5703125" style="82" customWidth="1"/>
    <col min="6888" max="6888" width="5.28515625" style="82" customWidth="1"/>
    <col min="6889" max="6889" width="6" style="82" customWidth="1"/>
    <col min="6890" max="6890" width="5.140625" style="82" bestFit="1" customWidth="1"/>
    <col min="6891" max="6891" width="6" style="82" customWidth="1"/>
    <col min="6892" max="6892" width="5" style="82" customWidth="1"/>
    <col min="6893" max="6893" width="5.7109375" style="82" bestFit="1" customWidth="1"/>
    <col min="6894" max="6895" width="10" style="82" customWidth="1"/>
    <col min="6896" max="6896" width="11.85546875" style="82" customWidth="1"/>
    <col min="6897" max="6897" width="1.140625" style="82" customWidth="1"/>
    <col min="6898" max="6898" width="23.5703125" style="82" customWidth="1"/>
    <col min="6899" max="6899" width="7.85546875" style="82" customWidth="1"/>
    <col min="6900" max="6900" width="7.5703125" style="82" bestFit="1" customWidth="1"/>
    <col min="6901" max="6901" width="7.85546875" style="82" customWidth="1"/>
    <col min="6902" max="6902" width="7.28515625" style="82" customWidth="1"/>
    <col min="6903" max="6903" width="24" style="82" customWidth="1"/>
    <col min="6904" max="6906" width="6.140625" style="82" customWidth="1"/>
    <col min="6907" max="6908" width="12.42578125" style="82" customWidth="1"/>
    <col min="6909" max="6909" width="11.140625" style="82" customWidth="1"/>
    <col min="6910" max="6917" width="12.7109375" style="82" bestFit="1" customWidth="1"/>
    <col min="6918" max="6918" width="12" style="82" bestFit="1" customWidth="1"/>
    <col min="6919" max="7137" width="9.140625" style="82"/>
    <col min="7138" max="7138" width="26.85546875" style="82" customWidth="1"/>
    <col min="7139" max="7139" width="15.5703125" style="82" customWidth="1"/>
    <col min="7140" max="7140" width="11.5703125" style="82" customWidth="1"/>
    <col min="7141" max="7141" width="10.42578125" style="82" customWidth="1"/>
    <col min="7142" max="7142" width="5.85546875" style="82" customWidth="1"/>
    <col min="7143" max="7143" width="5.5703125" style="82" customWidth="1"/>
    <col min="7144" max="7144" width="5.28515625" style="82" customWidth="1"/>
    <col min="7145" max="7145" width="6" style="82" customWidth="1"/>
    <col min="7146" max="7146" width="5.140625" style="82" bestFit="1" customWidth="1"/>
    <col min="7147" max="7147" width="6" style="82" customWidth="1"/>
    <col min="7148" max="7148" width="5" style="82" customWidth="1"/>
    <col min="7149" max="7149" width="5.7109375" style="82" bestFit="1" customWidth="1"/>
    <col min="7150" max="7151" width="10" style="82" customWidth="1"/>
    <col min="7152" max="7152" width="11.85546875" style="82" customWidth="1"/>
    <col min="7153" max="7153" width="1.140625" style="82" customWidth="1"/>
    <col min="7154" max="7154" width="23.5703125" style="82" customWidth="1"/>
    <col min="7155" max="7155" width="7.85546875" style="82" customWidth="1"/>
    <col min="7156" max="7156" width="7.5703125" style="82" bestFit="1" customWidth="1"/>
    <col min="7157" max="7157" width="7.85546875" style="82" customWidth="1"/>
    <col min="7158" max="7158" width="7.28515625" style="82" customWidth="1"/>
    <col min="7159" max="7159" width="24" style="82" customWidth="1"/>
    <col min="7160" max="7162" width="6.140625" style="82" customWidth="1"/>
    <col min="7163" max="7164" width="12.42578125" style="82" customWidth="1"/>
    <col min="7165" max="7165" width="11.140625" style="82" customWidth="1"/>
    <col min="7166" max="7173" width="12.7109375" style="82" bestFit="1" customWidth="1"/>
    <col min="7174" max="7174" width="12" style="82" bestFit="1" customWidth="1"/>
    <col min="7175" max="7393" width="9.140625" style="82"/>
    <col min="7394" max="7394" width="26.85546875" style="82" customWidth="1"/>
    <col min="7395" max="7395" width="15.5703125" style="82" customWidth="1"/>
    <col min="7396" max="7396" width="11.5703125" style="82" customWidth="1"/>
    <col min="7397" max="7397" width="10.42578125" style="82" customWidth="1"/>
    <col min="7398" max="7398" width="5.85546875" style="82" customWidth="1"/>
    <col min="7399" max="7399" width="5.5703125" style="82" customWidth="1"/>
    <col min="7400" max="7400" width="5.28515625" style="82" customWidth="1"/>
    <col min="7401" max="7401" width="6" style="82" customWidth="1"/>
    <col min="7402" max="7402" width="5.140625" style="82" bestFit="1" customWidth="1"/>
    <col min="7403" max="7403" width="6" style="82" customWidth="1"/>
    <col min="7404" max="7404" width="5" style="82" customWidth="1"/>
    <col min="7405" max="7405" width="5.7109375" style="82" bestFit="1" customWidth="1"/>
    <col min="7406" max="7407" width="10" style="82" customWidth="1"/>
    <col min="7408" max="7408" width="11.85546875" style="82" customWidth="1"/>
    <col min="7409" max="7409" width="1.140625" style="82" customWidth="1"/>
    <col min="7410" max="7410" width="23.5703125" style="82" customWidth="1"/>
    <col min="7411" max="7411" width="7.85546875" style="82" customWidth="1"/>
    <col min="7412" max="7412" width="7.5703125" style="82" bestFit="1" customWidth="1"/>
    <col min="7413" max="7413" width="7.85546875" style="82" customWidth="1"/>
    <col min="7414" max="7414" width="7.28515625" style="82" customWidth="1"/>
    <col min="7415" max="7415" width="24" style="82" customWidth="1"/>
    <col min="7416" max="7418" width="6.140625" style="82" customWidth="1"/>
    <col min="7419" max="7420" width="12.42578125" style="82" customWidth="1"/>
    <col min="7421" max="7421" width="11.140625" style="82" customWidth="1"/>
    <col min="7422" max="7429" width="12.7109375" style="82" bestFit="1" customWidth="1"/>
    <col min="7430" max="7430" width="12" style="82" bestFit="1" customWidth="1"/>
    <col min="7431" max="7649" width="9.140625" style="82"/>
    <col min="7650" max="7650" width="26.85546875" style="82" customWidth="1"/>
    <col min="7651" max="7651" width="15.5703125" style="82" customWidth="1"/>
    <col min="7652" max="7652" width="11.5703125" style="82" customWidth="1"/>
    <col min="7653" max="7653" width="10.42578125" style="82" customWidth="1"/>
    <col min="7654" max="7654" width="5.85546875" style="82" customWidth="1"/>
    <col min="7655" max="7655" width="5.5703125" style="82" customWidth="1"/>
    <col min="7656" max="7656" width="5.28515625" style="82" customWidth="1"/>
    <col min="7657" max="7657" width="6" style="82" customWidth="1"/>
    <col min="7658" max="7658" width="5.140625" style="82" bestFit="1" customWidth="1"/>
    <col min="7659" max="7659" width="6" style="82" customWidth="1"/>
    <col min="7660" max="7660" width="5" style="82" customWidth="1"/>
    <col min="7661" max="7661" width="5.7109375" style="82" bestFit="1" customWidth="1"/>
    <col min="7662" max="7663" width="10" style="82" customWidth="1"/>
    <col min="7664" max="7664" width="11.85546875" style="82" customWidth="1"/>
    <col min="7665" max="7665" width="1.140625" style="82" customWidth="1"/>
    <col min="7666" max="7666" width="23.5703125" style="82" customWidth="1"/>
    <col min="7667" max="7667" width="7.85546875" style="82" customWidth="1"/>
    <col min="7668" max="7668" width="7.5703125" style="82" bestFit="1" customWidth="1"/>
    <col min="7669" max="7669" width="7.85546875" style="82" customWidth="1"/>
    <col min="7670" max="7670" width="7.28515625" style="82" customWidth="1"/>
    <col min="7671" max="7671" width="24" style="82" customWidth="1"/>
    <col min="7672" max="7674" width="6.140625" style="82" customWidth="1"/>
    <col min="7675" max="7676" width="12.42578125" style="82" customWidth="1"/>
    <col min="7677" max="7677" width="11.140625" style="82" customWidth="1"/>
    <col min="7678" max="7685" width="12.7109375" style="82" bestFit="1" customWidth="1"/>
    <col min="7686" max="7686" width="12" style="82" bestFit="1" customWidth="1"/>
    <col min="7687" max="7905" width="9.140625" style="82"/>
    <col min="7906" max="7906" width="26.85546875" style="82" customWidth="1"/>
    <col min="7907" max="7907" width="15.5703125" style="82" customWidth="1"/>
    <col min="7908" max="7908" width="11.5703125" style="82" customWidth="1"/>
    <col min="7909" max="7909" width="10.42578125" style="82" customWidth="1"/>
    <col min="7910" max="7910" width="5.85546875" style="82" customWidth="1"/>
    <col min="7911" max="7911" width="5.5703125" style="82" customWidth="1"/>
    <col min="7912" max="7912" width="5.28515625" style="82" customWidth="1"/>
    <col min="7913" max="7913" width="6" style="82" customWidth="1"/>
    <col min="7914" max="7914" width="5.140625" style="82" bestFit="1" customWidth="1"/>
    <col min="7915" max="7915" width="6" style="82" customWidth="1"/>
    <col min="7916" max="7916" width="5" style="82" customWidth="1"/>
    <col min="7917" max="7917" width="5.7109375" style="82" bestFit="1" customWidth="1"/>
    <col min="7918" max="7919" width="10" style="82" customWidth="1"/>
    <col min="7920" max="7920" width="11.85546875" style="82" customWidth="1"/>
    <col min="7921" max="7921" width="1.140625" style="82" customWidth="1"/>
    <col min="7922" max="7922" width="23.5703125" style="82" customWidth="1"/>
    <col min="7923" max="7923" width="7.85546875" style="82" customWidth="1"/>
    <col min="7924" max="7924" width="7.5703125" style="82" bestFit="1" customWidth="1"/>
    <col min="7925" max="7925" width="7.85546875" style="82" customWidth="1"/>
    <col min="7926" max="7926" width="7.28515625" style="82" customWidth="1"/>
    <col min="7927" max="7927" width="24" style="82" customWidth="1"/>
    <col min="7928" max="7930" width="6.140625" style="82" customWidth="1"/>
    <col min="7931" max="7932" width="12.42578125" style="82" customWidth="1"/>
    <col min="7933" max="7933" width="11.140625" style="82" customWidth="1"/>
    <col min="7934" max="7941" width="12.7109375" style="82" bestFit="1" customWidth="1"/>
    <col min="7942" max="7942" width="12" style="82" bestFit="1" customWidth="1"/>
    <col min="7943" max="8161" width="9.140625" style="82"/>
    <col min="8162" max="8162" width="26.85546875" style="82" customWidth="1"/>
    <col min="8163" max="8163" width="15.5703125" style="82" customWidth="1"/>
    <col min="8164" max="8164" width="11.5703125" style="82" customWidth="1"/>
    <col min="8165" max="8165" width="10.42578125" style="82" customWidth="1"/>
    <col min="8166" max="8166" width="5.85546875" style="82" customWidth="1"/>
    <col min="8167" max="8167" width="5.5703125" style="82" customWidth="1"/>
    <col min="8168" max="8168" width="5.28515625" style="82" customWidth="1"/>
    <col min="8169" max="8169" width="6" style="82" customWidth="1"/>
    <col min="8170" max="8170" width="5.140625" style="82" bestFit="1" customWidth="1"/>
    <col min="8171" max="8171" width="6" style="82" customWidth="1"/>
    <col min="8172" max="8172" width="5" style="82" customWidth="1"/>
    <col min="8173" max="8173" width="5.7109375" style="82" bestFit="1" customWidth="1"/>
    <col min="8174" max="8175" width="10" style="82" customWidth="1"/>
    <col min="8176" max="8176" width="11.85546875" style="82" customWidth="1"/>
    <col min="8177" max="8177" width="1.140625" style="82" customWidth="1"/>
    <col min="8178" max="8178" width="23.5703125" style="82" customWidth="1"/>
    <col min="8179" max="8179" width="7.85546875" style="82" customWidth="1"/>
    <col min="8180" max="8180" width="7.5703125" style="82" bestFit="1" customWidth="1"/>
    <col min="8181" max="8181" width="7.85546875" style="82" customWidth="1"/>
    <col min="8182" max="8182" width="7.28515625" style="82" customWidth="1"/>
    <col min="8183" max="8183" width="24" style="82" customWidth="1"/>
    <col min="8184" max="8186" width="6.140625" style="82" customWidth="1"/>
    <col min="8187" max="8188" width="12.42578125" style="82" customWidth="1"/>
    <col min="8189" max="8189" width="11.140625" style="82" customWidth="1"/>
    <col min="8190" max="8197" width="12.7109375" style="82" bestFit="1" customWidth="1"/>
    <col min="8198" max="8198" width="12" style="82" bestFit="1" customWidth="1"/>
    <col min="8199" max="8417" width="9.140625" style="82"/>
    <col min="8418" max="8418" width="26.85546875" style="82" customWidth="1"/>
    <col min="8419" max="8419" width="15.5703125" style="82" customWidth="1"/>
    <col min="8420" max="8420" width="11.5703125" style="82" customWidth="1"/>
    <col min="8421" max="8421" width="10.42578125" style="82" customWidth="1"/>
    <col min="8422" max="8422" width="5.85546875" style="82" customWidth="1"/>
    <col min="8423" max="8423" width="5.5703125" style="82" customWidth="1"/>
    <col min="8424" max="8424" width="5.28515625" style="82" customWidth="1"/>
    <col min="8425" max="8425" width="6" style="82" customWidth="1"/>
    <col min="8426" max="8426" width="5.140625" style="82" bestFit="1" customWidth="1"/>
    <col min="8427" max="8427" width="6" style="82" customWidth="1"/>
    <col min="8428" max="8428" width="5" style="82" customWidth="1"/>
    <col min="8429" max="8429" width="5.7109375" style="82" bestFit="1" customWidth="1"/>
    <col min="8430" max="8431" width="10" style="82" customWidth="1"/>
    <col min="8432" max="8432" width="11.85546875" style="82" customWidth="1"/>
    <col min="8433" max="8433" width="1.140625" style="82" customWidth="1"/>
    <col min="8434" max="8434" width="23.5703125" style="82" customWidth="1"/>
    <col min="8435" max="8435" width="7.85546875" style="82" customWidth="1"/>
    <col min="8436" max="8436" width="7.5703125" style="82" bestFit="1" customWidth="1"/>
    <col min="8437" max="8437" width="7.85546875" style="82" customWidth="1"/>
    <col min="8438" max="8438" width="7.28515625" style="82" customWidth="1"/>
    <col min="8439" max="8439" width="24" style="82" customWidth="1"/>
    <col min="8440" max="8442" width="6.140625" style="82" customWidth="1"/>
    <col min="8443" max="8444" width="12.42578125" style="82" customWidth="1"/>
    <col min="8445" max="8445" width="11.140625" style="82" customWidth="1"/>
    <col min="8446" max="8453" width="12.7109375" style="82" bestFit="1" customWidth="1"/>
    <col min="8454" max="8454" width="12" style="82" bestFit="1" customWidth="1"/>
    <col min="8455" max="8673" width="9.140625" style="82"/>
    <col min="8674" max="8674" width="26.85546875" style="82" customWidth="1"/>
    <col min="8675" max="8675" width="15.5703125" style="82" customWidth="1"/>
    <col min="8676" max="8676" width="11.5703125" style="82" customWidth="1"/>
    <col min="8677" max="8677" width="10.42578125" style="82" customWidth="1"/>
    <col min="8678" max="8678" width="5.85546875" style="82" customWidth="1"/>
    <col min="8679" max="8679" width="5.5703125" style="82" customWidth="1"/>
    <col min="8680" max="8680" width="5.28515625" style="82" customWidth="1"/>
    <col min="8681" max="8681" width="6" style="82" customWidth="1"/>
    <col min="8682" max="8682" width="5.140625" style="82" bestFit="1" customWidth="1"/>
    <col min="8683" max="8683" width="6" style="82" customWidth="1"/>
    <col min="8684" max="8684" width="5" style="82" customWidth="1"/>
    <col min="8685" max="8685" width="5.7109375" style="82" bestFit="1" customWidth="1"/>
    <col min="8686" max="8687" width="10" style="82" customWidth="1"/>
    <col min="8688" max="8688" width="11.85546875" style="82" customWidth="1"/>
    <col min="8689" max="8689" width="1.140625" style="82" customWidth="1"/>
    <col min="8690" max="8690" width="23.5703125" style="82" customWidth="1"/>
    <col min="8691" max="8691" width="7.85546875" style="82" customWidth="1"/>
    <col min="8692" max="8692" width="7.5703125" style="82" bestFit="1" customWidth="1"/>
    <col min="8693" max="8693" width="7.85546875" style="82" customWidth="1"/>
    <col min="8694" max="8694" width="7.28515625" style="82" customWidth="1"/>
    <col min="8695" max="8695" width="24" style="82" customWidth="1"/>
    <col min="8696" max="8698" width="6.140625" style="82" customWidth="1"/>
    <col min="8699" max="8700" width="12.42578125" style="82" customWidth="1"/>
    <col min="8701" max="8701" width="11.140625" style="82" customWidth="1"/>
    <col min="8702" max="8709" width="12.7109375" style="82" bestFit="1" customWidth="1"/>
    <col min="8710" max="8710" width="12" style="82" bestFit="1" customWidth="1"/>
    <col min="8711" max="8929" width="9.140625" style="82"/>
    <col min="8930" max="8930" width="26.85546875" style="82" customWidth="1"/>
    <col min="8931" max="8931" width="15.5703125" style="82" customWidth="1"/>
    <col min="8932" max="8932" width="11.5703125" style="82" customWidth="1"/>
    <col min="8933" max="8933" width="10.42578125" style="82" customWidth="1"/>
    <col min="8934" max="8934" width="5.85546875" style="82" customWidth="1"/>
    <col min="8935" max="8935" width="5.5703125" style="82" customWidth="1"/>
    <col min="8936" max="8936" width="5.28515625" style="82" customWidth="1"/>
    <col min="8937" max="8937" width="6" style="82" customWidth="1"/>
    <col min="8938" max="8938" width="5.140625" style="82" bestFit="1" customWidth="1"/>
    <col min="8939" max="8939" width="6" style="82" customWidth="1"/>
    <col min="8940" max="8940" width="5" style="82" customWidth="1"/>
    <col min="8941" max="8941" width="5.7109375" style="82" bestFit="1" customWidth="1"/>
    <col min="8942" max="8943" width="10" style="82" customWidth="1"/>
    <col min="8944" max="8944" width="11.85546875" style="82" customWidth="1"/>
    <col min="8945" max="8945" width="1.140625" style="82" customWidth="1"/>
    <col min="8946" max="8946" width="23.5703125" style="82" customWidth="1"/>
    <col min="8947" max="8947" width="7.85546875" style="82" customWidth="1"/>
    <col min="8948" max="8948" width="7.5703125" style="82" bestFit="1" customWidth="1"/>
    <col min="8949" max="8949" width="7.85546875" style="82" customWidth="1"/>
    <col min="8950" max="8950" width="7.28515625" style="82" customWidth="1"/>
    <col min="8951" max="8951" width="24" style="82" customWidth="1"/>
    <col min="8952" max="8954" width="6.140625" style="82" customWidth="1"/>
    <col min="8955" max="8956" width="12.42578125" style="82" customWidth="1"/>
    <col min="8957" max="8957" width="11.140625" style="82" customWidth="1"/>
    <col min="8958" max="8965" width="12.7109375" style="82" bestFit="1" customWidth="1"/>
    <col min="8966" max="8966" width="12" style="82" bestFit="1" customWidth="1"/>
    <col min="8967" max="9185" width="9.140625" style="82"/>
    <col min="9186" max="9186" width="26.85546875" style="82" customWidth="1"/>
    <col min="9187" max="9187" width="15.5703125" style="82" customWidth="1"/>
    <col min="9188" max="9188" width="11.5703125" style="82" customWidth="1"/>
    <col min="9189" max="9189" width="10.42578125" style="82" customWidth="1"/>
    <col min="9190" max="9190" width="5.85546875" style="82" customWidth="1"/>
    <col min="9191" max="9191" width="5.5703125" style="82" customWidth="1"/>
    <col min="9192" max="9192" width="5.28515625" style="82" customWidth="1"/>
    <col min="9193" max="9193" width="6" style="82" customWidth="1"/>
    <col min="9194" max="9194" width="5.140625" style="82" bestFit="1" customWidth="1"/>
    <col min="9195" max="9195" width="6" style="82" customWidth="1"/>
    <col min="9196" max="9196" width="5" style="82" customWidth="1"/>
    <col min="9197" max="9197" width="5.7109375" style="82" bestFit="1" customWidth="1"/>
    <col min="9198" max="9199" width="10" style="82" customWidth="1"/>
    <col min="9200" max="9200" width="11.85546875" style="82" customWidth="1"/>
    <col min="9201" max="9201" width="1.140625" style="82" customWidth="1"/>
    <col min="9202" max="9202" width="23.5703125" style="82" customWidth="1"/>
    <col min="9203" max="9203" width="7.85546875" style="82" customWidth="1"/>
    <col min="9204" max="9204" width="7.5703125" style="82" bestFit="1" customWidth="1"/>
    <col min="9205" max="9205" width="7.85546875" style="82" customWidth="1"/>
    <col min="9206" max="9206" width="7.28515625" style="82" customWidth="1"/>
    <col min="9207" max="9207" width="24" style="82" customWidth="1"/>
    <col min="9208" max="9210" width="6.140625" style="82" customWidth="1"/>
    <col min="9211" max="9212" width="12.42578125" style="82" customWidth="1"/>
    <col min="9213" max="9213" width="11.140625" style="82" customWidth="1"/>
    <col min="9214" max="9221" width="12.7109375" style="82" bestFit="1" customWidth="1"/>
    <col min="9222" max="9222" width="12" style="82" bestFit="1" customWidth="1"/>
    <col min="9223" max="9441" width="9.140625" style="82"/>
    <col min="9442" max="9442" width="26.85546875" style="82" customWidth="1"/>
    <col min="9443" max="9443" width="15.5703125" style="82" customWidth="1"/>
    <col min="9444" max="9444" width="11.5703125" style="82" customWidth="1"/>
    <col min="9445" max="9445" width="10.42578125" style="82" customWidth="1"/>
    <col min="9446" max="9446" width="5.85546875" style="82" customWidth="1"/>
    <col min="9447" max="9447" width="5.5703125" style="82" customWidth="1"/>
    <col min="9448" max="9448" width="5.28515625" style="82" customWidth="1"/>
    <col min="9449" max="9449" width="6" style="82" customWidth="1"/>
    <col min="9450" max="9450" width="5.140625" style="82" bestFit="1" customWidth="1"/>
    <col min="9451" max="9451" width="6" style="82" customWidth="1"/>
    <col min="9452" max="9452" width="5" style="82" customWidth="1"/>
    <col min="9453" max="9453" width="5.7109375" style="82" bestFit="1" customWidth="1"/>
    <col min="9454" max="9455" width="10" style="82" customWidth="1"/>
    <col min="9456" max="9456" width="11.85546875" style="82" customWidth="1"/>
    <col min="9457" max="9457" width="1.140625" style="82" customWidth="1"/>
    <col min="9458" max="9458" width="23.5703125" style="82" customWidth="1"/>
    <col min="9459" max="9459" width="7.85546875" style="82" customWidth="1"/>
    <col min="9460" max="9460" width="7.5703125" style="82" bestFit="1" customWidth="1"/>
    <col min="9461" max="9461" width="7.85546875" style="82" customWidth="1"/>
    <col min="9462" max="9462" width="7.28515625" style="82" customWidth="1"/>
    <col min="9463" max="9463" width="24" style="82" customWidth="1"/>
    <col min="9464" max="9466" width="6.140625" style="82" customWidth="1"/>
    <col min="9467" max="9468" width="12.42578125" style="82" customWidth="1"/>
    <col min="9469" max="9469" width="11.140625" style="82" customWidth="1"/>
    <col min="9470" max="9477" width="12.7109375" style="82" bestFit="1" customWidth="1"/>
    <col min="9478" max="9478" width="12" style="82" bestFit="1" customWidth="1"/>
    <col min="9479" max="9697" width="9.140625" style="82"/>
    <col min="9698" max="9698" width="26.85546875" style="82" customWidth="1"/>
    <col min="9699" max="9699" width="15.5703125" style="82" customWidth="1"/>
    <col min="9700" max="9700" width="11.5703125" style="82" customWidth="1"/>
    <col min="9701" max="9701" width="10.42578125" style="82" customWidth="1"/>
    <col min="9702" max="9702" width="5.85546875" style="82" customWidth="1"/>
    <col min="9703" max="9703" width="5.5703125" style="82" customWidth="1"/>
    <col min="9704" max="9704" width="5.28515625" style="82" customWidth="1"/>
    <col min="9705" max="9705" width="6" style="82" customWidth="1"/>
    <col min="9706" max="9706" width="5.140625" style="82" bestFit="1" customWidth="1"/>
    <col min="9707" max="9707" width="6" style="82" customWidth="1"/>
    <col min="9708" max="9708" width="5" style="82" customWidth="1"/>
    <col min="9709" max="9709" width="5.7109375" style="82" bestFit="1" customWidth="1"/>
    <col min="9710" max="9711" width="10" style="82" customWidth="1"/>
    <col min="9712" max="9712" width="11.85546875" style="82" customWidth="1"/>
    <col min="9713" max="9713" width="1.140625" style="82" customWidth="1"/>
    <col min="9714" max="9714" width="23.5703125" style="82" customWidth="1"/>
    <col min="9715" max="9715" width="7.85546875" style="82" customWidth="1"/>
    <col min="9716" max="9716" width="7.5703125" style="82" bestFit="1" customWidth="1"/>
    <col min="9717" max="9717" width="7.85546875" style="82" customWidth="1"/>
    <col min="9718" max="9718" width="7.28515625" style="82" customWidth="1"/>
    <col min="9719" max="9719" width="24" style="82" customWidth="1"/>
    <col min="9720" max="9722" width="6.140625" style="82" customWidth="1"/>
    <col min="9723" max="9724" width="12.42578125" style="82" customWidth="1"/>
    <col min="9725" max="9725" width="11.140625" style="82" customWidth="1"/>
    <col min="9726" max="9733" width="12.7109375" style="82" bestFit="1" customWidth="1"/>
    <col min="9734" max="9734" width="12" style="82" bestFit="1" customWidth="1"/>
    <col min="9735" max="9953" width="9.140625" style="82"/>
    <col min="9954" max="9954" width="26.85546875" style="82" customWidth="1"/>
    <col min="9955" max="9955" width="15.5703125" style="82" customWidth="1"/>
    <col min="9956" max="9956" width="11.5703125" style="82" customWidth="1"/>
    <col min="9957" max="9957" width="10.42578125" style="82" customWidth="1"/>
    <col min="9958" max="9958" width="5.85546875" style="82" customWidth="1"/>
    <col min="9959" max="9959" width="5.5703125" style="82" customWidth="1"/>
    <col min="9960" max="9960" width="5.28515625" style="82" customWidth="1"/>
    <col min="9961" max="9961" width="6" style="82" customWidth="1"/>
    <col min="9962" max="9962" width="5.140625" style="82" bestFit="1" customWidth="1"/>
    <col min="9963" max="9963" width="6" style="82" customWidth="1"/>
    <col min="9964" max="9964" width="5" style="82" customWidth="1"/>
    <col min="9965" max="9965" width="5.7109375" style="82" bestFit="1" customWidth="1"/>
    <col min="9966" max="9967" width="10" style="82" customWidth="1"/>
    <col min="9968" max="9968" width="11.85546875" style="82" customWidth="1"/>
    <col min="9969" max="9969" width="1.140625" style="82" customWidth="1"/>
    <col min="9970" max="9970" width="23.5703125" style="82" customWidth="1"/>
    <col min="9971" max="9971" width="7.85546875" style="82" customWidth="1"/>
    <col min="9972" max="9972" width="7.5703125" style="82" bestFit="1" customWidth="1"/>
    <col min="9973" max="9973" width="7.85546875" style="82" customWidth="1"/>
    <col min="9974" max="9974" width="7.28515625" style="82" customWidth="1"/>
    <col min="9975" max="9975" width="24" style="82" customWidth="1"/>
    <col min="9976" max="9978" width="6.140625" style="82" customWidth="1"/>
    <col min="9979" max="9980" width="12.42578125" style="82" customWidth="1"/>
    <col min="9981" max="9981" width="11.140625" style="82" customWidth="1"/>
    <col min="9982" max="9989" width="12.7109375" style="82" bestFit="1" customWidth="1"/>
    <col min="9990" max="9990" width="12" style="82" bestFit="1" customWidth="1"/>
    <col min="9991" max="10209" width="9.140625" style="82"/>
    <col min="10210" max="10210" width="26.85546875" style="82" customWidth="1"/>
    <col min="10211" max="10211" width="15.5703125" style="82" customWidth="1"/>
    <col min="10212" max="10212" width="11.5703125" style="82" customWidth="1"/>
    <col min="10213" max="10213" width="10.42578125" style="82" customWidth="1"/>
    <col min="10214" max="10214" width="5.85546875" style="82" customWidth="1"/>
    <col min="10215" max="10215" width="5.5703125" style="82" customWidth="1"/>
    <col min="10216" max="10216" width="5.28515625" style="82" customWidth="1"/>
    <col min="10217" max="10217" width="6" style="82" customWidth="1"/>
    <col min="10218" max="10218" width="5.140625" style="82" bestFit="1" customWidth="1"/>
    <col min="10219" max="10219" width="6" style="82" customWidth="1"/>
    <col min="10220" max="10220" width="5" style="82" customWidth="1"/>
    <col min="10221" max="10221" width="5.7109375" style="82" bestFit="1" customWidth="1"/>
    <col min="10222" max="10223" width="10" style="82" customWidth="1"/>
    <col min="10224" max="10224" width="11.85546875" style="82" customWidth="1"/>
    <col min="10225" max="10225" width="1.140625" style="82" customWidth="1"/>
    <col min="10226" max="10226" width="23.5703125" style="82" customWidth="1"/>
    <col min="10227" max="10227" width="7.85546875" style="82" customWidth="1"/>
    <col min="10228" max="10228" width="7.5703125" style="82" bestFit="1" customWidth="1"/>
    <col min="10229" max="10229" width="7.85546875" style="82" customWidth="1"/>
    <col min="10230" max="10230" width="7.28515625" style="82" customWidth="1"/>
    <col min="10231" max="10231" width="24" style="82" customWidth="1"/>
    <col min="10232" max="10234" width="6.140625" style="82" customWidth="1"/>
    <col min="10235" max="10236" width="12.42578125" style="82" customWidth="1"/>
    <col min="10237" max="10237" width="11.140625" style="82" customWidth="1"/>
    <col min="10238" max="10245" width="12.7109375" style="82" bestFit="1" customWidth="1"/>
    <col min="10246" max="10246" width="12" style="82" bestFit="1" customWidth="1"/>
    <col min="10247" max="10465" width="9.140625" style="82"/>
    <col min="10466" max="10466" width="26.85546875" style="82" customWidth="1"/>
    <col min="10467" max="10467" width="15.5703125" style="82" customWidth="1"/>
    <col min="10468" max="10468" width="11.5703125" style="82" customWidth="1"/>
    <col min="10469" max="10469" width="10.42578125" style="82" customWidth="1"/>
    <col min="10470" max="10470" width="5.85546875" style="82" customWidth="1"/>
    <col min="10471" max="10471" width="5.5703125" style="82" customWidth="1"/>
    <col min="10472" max="10472" width="5.28515625" style="82" customWidth="1"/>
    <col min="10473" max="10473" width="6" style="82" customWidth="1"/>
    <col min="10474" max="10474" width="5.140625" style="82" bestFit="1" customWidth="1"/>
    <col min="10475" max="10475" width="6" style="82" customWidth="1"/>
    <col min="10476" max="10476" width="5" style="82" customWidth="1"/>
    <col min="10477" max="10477" width="5.7109375" style="82" bestFit="1" customWidth="1"/>
    <col min="10478" max="10479" width="10" style="82" customWidth="1"/>
    <col min="10480" max="10480" width="11.85546875" style="82" customWidth="1"/>
    <col min="10481" max="10481" width="1.140625" style="82" customWidth="1"/>
    <col min="10482" max="10482" width="23.5703125" style="82" customWidth="1"/>
    <col min="10483" max="10483" width="7.85546875" style="82" customWidth="1"/>
    <col min="10484" max="10484" width="7.5703125" style="82" bestFit="1" customWidth="1"/>
    <col min="10485" max="10485" width="7.85546875" style="82" customWidth="1"/>
    <col min="10486" max="10486" width="7.28515625" style="82" customWidth="1"/>
    <col min="10487" max="10487" width="24" style="82" customWidth="1"/>
    <col min="10488" max="10490" width="6.140625" style="82" customWidth="1"/>
    <col min="10491" max="10492" width="12.42578125" style="82" customWidth="1"/>
    <col min="10493" max="10493" width="11.140625" style="82" customWidth="1"/>
    <col min="10494" max="10501" width="12.7109375" style="82" bestFit="1" customWidth="1"/>
    <col min="10502" max="10502" width="12" style="82" bestFit="1" customWidth="1"/>
    <col min="10503" max="10721" width="9.140625" style="82"/>
    <col min="10722" max="10722" width="26.85546875" style="82" customWidth="1"/>
    <col min="10723" max="10723" width="15.5703125" style="82" customWidth="1"/>
    <col min="10724" max="10724" width="11.5703125" style="82" customWidth="1"/>
    <col min="10725" max="10725" width="10.42578125" style="82" customWidth="1"/>
    <col min="10726" max="10726" width="5.85546875" style="82" customWidth="1"/>
    <col min="10727" max="10727" width="5.5703125" style="82" customWidth="1"/>
    <col min="10728" max="10728" width="5.28515625" style="82" customWidth="1"/>
    <col min="10729" max="10729" width="6" style="82" customWidth="1"/>
    <col min="10730" max="10730" width="5.140625" style="82" bestFit="1" customWidth="1"/>
    <col min="10731" max="10731" width="6" style="82" customWidth="1"/>
    <col min="10732" max="10732" width="5" style="82" customWidth="1"/>
    <col min="10733" max="10733" width="5.7109375" style="82" bestFit="1" customWidth="1"/>
    <col min="10734" max="10735" width="10" style="82" customWidth="1"/>
    <col min="10736" max="10736" width="11.85546875" style="82" customWidth="1"/>
    <col min="10737" max="10737" width="1.140625" style="82" customWidth="1"/>
    <col min="10738" max="10738" width="23.5703125" style="82" customWidth="1"/>
    <col min="10739" max="10739" width="7.85546875" style="82" customWidth="1"/>
    <col min="10740" max="10740" width="7.5703125" style="82" bestFit="1" customWidth="1"/>
    <col min="10741" max="10741" width="7.85546875" style="82" customWidth="1"/>
    <col min="10742" max="10742" width="7.28515625" style="82" customWidth="1"/>
    <col min="10743" max="10743" width="24" style="82" customWidth="1"/>
    <col min="10744" max="10746" width="6.140625" style="82" customWidth="1"/>
    <col min="10747" max="10748" width="12.42578125" style="82" customWidth="1"/>
    <col min="10749" max="10749" width="11.140625" style="82" customWidth="1"/>
    <col min="10750" max="10757" width="12.7109375" style="82" bestFit="1" customWidth="1"/>
    <col min="10758" max="10758" width="12" style="82" bestFit="1" customWidth="1"/>
    <col min="10759" max="10977" width="9.140625" style="82"/>
    <col min="10978" max="10978" width="26.85546875" style="82" customWidth="1"/>
    <col min="10979" max="10979" width="15.5703125" style="82" customWidth="1"/>
    <col min="10980" max="10980" width="11.5703125" style="82" customWidth="1"/>
    <col min="10981" max="10981" width="10.42578125" style="82" customWidth="1"/>
    <col min="10982" max="10982" width="5.85546875" style="82" customWidth="1"/>
    <col min="10983" max="10983" width="5.5703125" style="82" customWidth="1"/>
    <col min="10984" max="10984" width="5.28515625" style="82" customWidth="1"/>
    <col min="10985" max="10985" width="6" style="82" customWidth="1"/>
    <col min="10986" max="10986" width="5.140625" style="82" bestFit="1" customWidth="1"/>
    <col min="10987" max="10987" width="6" style="82" customWidth="1"/>
    <col min="10988" max="10988" width="5" style="82" customWidth="1"/>
    <col min="10989" max="10989" width="5.7109375" style="82" bestFit="1" customWidth="1"/>
    <col min="10990" max="10991" width="10" style="82" customWidth="1"/>
    <col min="10992" max="10992" width="11.85546875" style="82" customWidth="1"/>
    <col min="10993" max="10993" width="1.140625" style="82" customWidth="1"/>
    <col min="10994" max="10994" width="23.5703125" style="82" customWidth="1"/>
    <col min="10995" max="10995" width="7.85546875" style="82" customWidth="1"/>
    <col min="10996" max="10996" width="7.5703125" style="82" bestFit="1" customWidth="1"/>
    <col min="10997" max="10997" width="7.85546875" style="82" customWidth="1"/>
    <col min="10998" max="10998" width="7.28515625" style="82" customWidth="1"/>
    <col min="10999" max="10999" width="24" style="82" customWidth="1"/>
    <col min="11000" max="11002" width="6.140625" style="82" customWidth="1"/>
    <col min="11003" max="11004" width="12.42578125" style="82" customWidth="1"/>
    <col min="11005" max="11005" width="11.140625" style="82" customWidth="1"/>
    <col min="11006" max="11013" width="12.7109375" style="82" bestFit="1" customWidth="1"/>
    <col min="11014" max="11014" width="12" style="82" bestFit="1" customWidth="1"/>
    <col min="11015" max="11233" width="9.140625" style="82"/>
    <col min="11234" max="11234" width="26.85546875" style="82" customWidth="1"/>
    <col min="11235" max="11235" width="15.5703125" style="82" customWidth="1"/>
    <col min="11236" max="11236" width="11.5703125" style="82" customWidth="1"/>
    <col min="11237" max="11237" width="10.42578125" style="82" customWidth="1"/>
    <col min="11238" max="11238" width="5.85546875" style="82" customWidth="1"/>
    <col min="11239" max="11239" width="5.5703125" style="82" customWidth="1"/>
    <col min="11240" max="11240" width="5.28515625" style="82" customWidth="1"/>
    <col min="11241" max="11241" width="6" style="82" customWidth="1"/>
    <col min="11242" max="11242" width="5.140625" style="82" bestFit="1" customWidth="1"/>
    <col min="11243" max="11243" width="6" style="82" customWidth="1"/>
    <col min="11244" max="11244" width="5" style="82" customWidth="1"/>
    <col min="11245" max="11245" width="5.7109375" style="82" bestFit="1" customWidth="1"/>
    <col min="11246" max="11247" width="10" style="82" customWidth="1"/>
    <col min="11248" max="11248" width="11.85546875" style="82" customWidth="1"/>
    <col min="11249" max="11249" width="1.140625" style="82" customWidth="1"/>
    <col min="11250" max="11250" width="23.5703125" style="82" customWidth="1"/>
    <col min="11251" max="11251" width="7.85546875" style="82" customWidth="1"/>
    <col min="11252" max="11252" width="7.5703125" style="82" bestFit="1" customWidth="1"/>
    <col min="11253" max="11253" width="7.85546875" style="82" customWidth="1"/>
    <col min="11254" max="11254" width="7.28515625" style="82" customWidth="1"/>
    <col min="11255" max="11255" width="24" style="82" customWidth="1"/>
    <col min="11256" max="11258" width="6.140625" style="82" customWidth="1"/>
    <col min="11259" max="11260" width="12.42578125" style="82" customWidth="1"/>
    <col min="11261" max="11261" width="11.140625" style="82" customWidth="1"/>
    <col min="11262" max="11269" width="12.7109375" style="82" bestFit="1" customWidth="1"/>
    <col min="11270" max="11270" width="12" style="82" bestFit="1" customWidth="1"/>
    <col min="11271" max="11489" width="9.140625" style="82"/>
    <col min="11490" max="11490" width="26.85546875" style="82" customWidth="1"/>
    <col min="11491" max="11491" width="15.5703125" style="82" customWidth="1"/>
    <col min="11492" max="11492" width="11.5703125" style="82" customWidth="1"/>
    <col min="11493" max="11493" width="10.42578125" style="82" customWidth="1"/>
    <col min="11494" max="11494" width="5.85546875" style="82" customWidth="1"/>
    <col min="11495" max="11495" width="5.5703125" style="82" customWidth="1"/>
    <col min="11496" max="11496" width="5.28515625" style="82" customWidth="1"/>
    <col min="11497" max="11497" width="6" style="82" customWidth="1"/>
    <col min="11498" max="11498" width="5.140625" style="82" bestFit="1" customWidth="1"/>
    <col min="11499" max="11499" width="6" style="82" customWidth="1"/>
    <col min="11500" max="11500" width="5" style="82" customWidth="1"/>
    <col min="11501" max="11501" width="5.7109375" style="82" bestFit="1" customWidth="1"/>
    <col min="11502" max="11503" width="10" style="82" customWidth="1"/>
    <col min="11504" max="11504" width="11.85546875" style="82" customWidth="1"/>
    <col min="11505" max="11505" width="1.140625" style="82" customWidth="1"/>
    <col min="11506" max="11506" width="23.5703125" style="82" customWidth="1"/>
    <col min="11507" max="11507" width="7.85546875" style="82" customWidth="1"/>
    <col min="11508" max="11508" width="7.5703125" style="82" bestFit="1" customWidth="1"/>
    <col min="11509" max="11509" width="7.85546875" style="82" customWidth="1"/>
    <col min="11510" max="11510" width="7.28515625" style="82" customWidth="1"/>
    <col min="11511" max="11511" width="24" style="82" customWidth="1"/>
    <col min="11512" max="11514" width="6.140625" style="82" customWidth="1"/>
    <col min="11515" max="11516" width="12.42578125" style="82" customWidth="1"/>
    <col min="11517" max="11517" width="11.140625" style="82" customWidth="1"/>
    <col min="11518" max="11525" width="12.7109375" style="82" bestFit="1" customWidth="1"/>
    <col min="11526" max="11526" width="12" style="82" bestFit="1" customWidth="1"/>
    <col min="11527" max="11745" width="9.140625" style="82"/>
    <col min="11746" max="11746" width="26.85546875" style="82" customWidth="1"/>
    <col min="11747" max="11747" width="15.5703125" style="82" customWidth="1"/>
    <col min="11748" max="11748" width="11.5703125" style="82" customWidth="1"/>
    <col min="11749" max="11749" width="10.42578125" style="82" customWidth="1"/>
    <col min="11750" max="11750" width="5.85546875" style="82" customWidth="1"/>
    <col min="11751" max="11751" width="5.5703125" style="82" customWidth="1"/>
    <col min="11752" max="11752" width="5.28515625" style="82" customWidth="1"/>
    <col min="11753" max="11753" width="6" style="82" customWidth="1"/>
    <col min="11754" max="11754" width="5.140625" style="82" bestFit="1" customWidth="1"/>
    <col min="11755" max="11755" width="6" style="82" customWidth="1"/>
    <col min="11756" max="11756" width="5" style="82" customWidth="1"/>
    <col min="11757" max="11757" width="5.7109375" style="82" bestFit="1" customWidth="1"/>
    <col min="11758" max="11759" width="10" style="82" customWidth="1"/>
    <col min="11760" max="11760" width="11.85546875" style="82" customWidth="1"/>
    <col min="11761" max="11761" width="1.140625" style="82" customWidth="1"/>
    <col min="11762" max="11762" width="23.5703125" style="82" customWidth="1"/>
    <col min="11763" max="11763" width="7.85546875" style="82" customWidth="1"/>
    <col min="11764" max="11764" width="7.5703125" style="82" bestFit="1" customWidth="1"/>
    <col min="11765" max="11765" width="7.85546875" style="82" customWidth="1"/>
    <col min="11766" max="11766" width="7.28515625" style="82" customWidth="1"/>
    <col min="11767" max="11767" width="24" style="82" customWidth="1"/>
    <col min="11768" max="11770" width="6.140625" style="82" customWidth="1"/>
    <col min="11771" max="11772" width="12.42578125" style="82" customWidth="1"/>
    <col min="11773" max="11773" width="11.140625" style="82" customWidth="1"/>
    <col min="11774" max="11781" width="12.7109375" style="82" bestFit="1" customWidth="1"/>
    <col min="11782" max="11782" width="12" style="82" bestFit="1" customWidth="1"/>
    <col min="11783" max="12001" width="9.140625" style="82"/>
    <col min="12002" max="12002" width="26.85546875" style="82" customWidth="1"/>
    <col min="12003" max="12003" width="15.5703125" style="82" customWidth="1"/>
    <col min="12004" max="12004" width="11.5703125" style="82" customWidth="1"/>
    <col min="12005" max="12005" width="10.42578125" style="82" customWidth="1"/>
    <col min="12006" max="12006" width="5.85546875" style="82" customWidth="1"/>
    <col min="12007" max="12007" width="5.5703125" style="82" customWidth="1"/>
    <col min="12008" max="12008" width="5.28515625" style="82" customWidth="1"/>
    <col min="12009" max="12009" width="6" style="82" customWidth="1"/>
    <col min="12010" max="12010" width="5.140625" style="82" bestFit="1" customWidth="1"/>
    <col min="12011" max="12011" width="6" style="82" customWidth="1"/>
    <col min="12012" max="12012" width="5" style="82" customWidth="1"/>
    <col min="12013" max="12013" width="5.7109375" style="82" bestFit="1" customWidth="1"/>
    <col min="12014" max="12015" width="10" style="82" customWidth="1"/>
    <col min="12016" max="12016" width="11.85546875" style="82" customWidth="1"/>
    <col min="12017" max="12017" width="1.140625" style="82" customWidth="1"/>
    <col min="12018" max="12018" width="23.5703125" style="82" customWidth="1"/>
    <col min="12019" max="12019" width="7.85546875" style="82" customWidth="1"/>
    <col min="12020" max="12020" width="7.5703125" style="82" bestFit="1" customWidth="1"/>
    <col min="12021" max="12021" width="7.85546875" style="82" customWidth="1"/>
    <col min="12022" max="12022" width="7.28515625" style="82" customWidth="1"/>
    <col min="12023" max="12023" width="24" style="82" customWidth="1"/>
    <col min="12024" max="12026" width="6.140625" style="82" customWidth="1"/>
    <col min="12027" max="12028" width="12.42578125" style="82" customWidth="1"/>
    <col min="12029" max="12029" width="11.140625" style="82" customWidth="1"/>
    <col min="12030" max="12037" width="12.7109375" style="82" bestFit="1" customWidth="1"/>
    <col min="12038" max="12038" width="12" style="82" bestFit="1" customWidth="1"/>
    <col min="12039" max="12257" width="9.140625" style="82"/>
    <col min="12258" max="12258" width="26.85546875" style="82" customWidth="1"/>
    <col min="12259" max="12259" width="15.5703125" style="82" customWidth="1"/>
    <col min="12260" max="12260" width="11.5703125" style="82" customWidth="1"/>
    <col min="12261" max="12261" width="10.42578125" style="82" customWidth="1"/>
    <col min="12262" max="12262" width="5.85546875" style="82" customWidth="1"/>
    <col min="12263" max="12263" width="5.5703125" style="82" customWidth="1"/>
    <col min="12264" max="12264" width="5.28515625" style="82" customWidth="1"/>
    <col min="12265" max="12265" width="6" style="82" customWidth="1"/>
    <col min="12266" max="12266" width="5.140625" style="82" bestFit="1" customWidth="1"/>
    <col min="12267" max="12267" width="6" style="82" customWidth="1"/>
    <col min="12268" max="12268" width="5" style="82" customWidth="1"/>
    <col min="12269" max="12269" width="5.7109375" style="82" bestFit="1" customWidth="1"/>
    <col min="12270" max="12271" width="10" style="82" customWidth="1"/>
    <col min="12272" max="12272" width="11.85546875" style="82" customWidth="1"/>
    <col min="12273" max="12273" width="1.140625" style="82" customWidth="1"/>
    <col min="12274" max="12274" width="23.5703125" style="82" customWidth="1"/>
    <col min="12275" max="12275" width="7.85546875" style="82" customWidth="1"/>
    <col min="12276" max="12276" width="7.5703125" style="82" bestFit="1" customWidth="1"/>
    <col min="12277" max="12277" width="7.85546875" style="82" customWidth="1"/>
    <col min="12278" max="12278" width="7.28515625" style="82" customWidth="1"/>
    <col min="12279" max="12279" width="24" style="82" customWidth="1"/>
    <col min="12280" max="12282" width="6.140625" style="82" customWidth="1"/>
    <col min="12283" max="12284" width="12.42578125" style="82" customWidth="1"/>
    <col min="12285" max="12285" width="11.140625" style="82" customWidth="1"/>
    <col min="12286" max="12293" width="12.7109375" style="82" bestFit="1" customWidth="1"/>
    <col min="12294" max="12294" width="12" style="82" bestFit="1" customWidth="1"/>
    <col min="12295" max="12513" width="9.140625" style="82"/>
    <col min="12514" max="12514" width="26.85546875" style="82" customWidth="1"/>
    <col min="12515" max="12515" width="15.5703125" style="82" customWidth="1"/>
    <col min="12516" max="12516" width="11.5703125" style="82" customWidth="1"/>
    <col min="12517" max="12517" width="10.42578125" style="82" customWidth="1"/>
    <col min="12518" max="12518" width="5.85546875" style="82" customWidth="1"/>
    <col min="12519" max="12519" width="5.5703125" style="82" customWidth="1"/>
    <col min="12520" max="12520" width="5.28515625" style="82" customWidth="1"/>
    <col min="12521" max="12521" width="6" style="82" customWidth="1"/>
    <col min="12522" max="12522" width="5.140625" style="82" bestFit="1" customWidth="1"/>
    <col min="12523" max="12523" width="6" style="82" customWidth="1"/>
    <col min="12524" max="12524" width="5" style="82" customWidth="1"/>
    <col min="12525" max="12525" width="5.7109375" style="82" bestFit="1" customWidth="1"/>
    <col min="12526" max="12527" width="10" style="82" customWidth="1"/>
    <col min="12528" max="12528" width="11.85546875" style="82" customWidth="1"/>
    <col min="12529" max="12529" width="1.140625" style="82" customWidth="1"/>
    <col min="12530" max="12530" width="23.5703125" style="82" customWidth="1"/>
    <col min="12531" max="12531" width="7.85546875" style="82" customWidth="1"/>
    <col min="12532" max="12532" width="7.5703125" style="82" bestFit="1" customWidth="1"/>
    <col min="12533" max="12533" width="7.85546875" style="82" customWidth="1"/>
    <col min="12534" max="12534" width="7.28515625" style="82" customWidth="1"/>
    <col min="12535" max="12535" width="24" style="82" customWidth="1"/>
    <col min="12536" max="12538" width="6.140625" style="82" customWidth="1"/>
    <col min="12539" max="12540" width="12.42578125" style="82" customWidth="1"/>
    <col min="12541" max="12541" width="11.140625" style="82" customWidth="1"/>
    <col min="12542" max="12549" width="12.7109375" style="82" bestFit="1" customWidth="1"/>
    <col min="12550" max="12550" width="12" style="82" bestFit="1" customWidth="1"/>
    <col min="12551" max="12769" width="9.140625" style="82"/>
    <col min="12770" max="12770" width="26.85546875" style="82" customWidth="1"/>
    <col min="12771" max="12771" width="15.5703125" style="82" customWidth="1"/>
    <col min="12772" max="12772" width="11.5703125" style="82" customWidth="1"/>
    <col min="12773" max="12773" width="10.42578125" style="82" customWidth="1"/>
    <col min="12774" max="12774" width="5.85546875" style="82" customWidth="1"/>
    <col min="12775" max="12775" width="5.5703125" style="82" customWidth="1"/>
    <col min="12776" max="12776" width="5.28515625" style="82" customWidth="1"/>
    <col min="12777" max="12777" width="6" style="82" customWidth="1"/>
    <col min="12778" max="12778" width="5.140625" style="82" bestFit="1" customWidth="1"/>
    <col min="12779" max="12779" width="6" style="82" customWidth="1"/>
    <col min="12780" max="12780" width="5" style="82" customWidth="1"/>
    <col min="12781" max="12781" width="5.7109375" style="82" bestFit="1" customWidth="1"/>
    <col min="12782" max="12783" width="10" style="82" customWidth="1"/>
    <col min="12784" max="12784" width="11.85546875" style="82" customWidth="1"/>
    <col min="12785" max="12785" width="1.140625" style="82" customWidth="1"/>
    <col min="12786" max="12786" width="23.5703125" style="82" customWidth="1"/>
    <col min="12787" max="12787" width="7.85546875" style="82" customWidth="1"/>
    <col min="12788" max="12788" width="7.5703125" style="82" bestFit="1" customWidth="1"/>
    <col min="12789" max="12789" width="7.85546875" style="82" customWidth="1"/>
    <col min="12790" max="12790" width="7.28515625" style="82" customWidth="1"/>
    <col min="12791" max="12791" width="24" style="82" customWidth="1"/>
    <col min="12792" max="12794" width="6.140625" style="82" customWidth="1"/>
    <col min="12795" max="12796" width="12.42578125" style="82" customWidth="1"/>
    <col min="12797" max="12797" width="11.140625" style="82" customWidth="1"/>
    <col min="12798" max="12805" width="12.7109375" style="82" bestFit="1" customWidth="1"/>
    <col min="12806" max="12806" width="12" style="82" bestFit="1" customWidth="1"/>
    <col min="12807" max="13025" width="9.140625" style="82"/>
    <col min="13026" max="13026" width="26.85546875" style="82" customWidth="1"/>
    <col min="13027" max="13027" width="15.5703125" style="82" customWidth="1"/>
    <col min="13028" max="13028" width="11.5703125" style="82" customWidth="1"/>
    <col min="13029" max="13029" width="10.42578125" style="82" customWidth="1"/>
    <col min="13030" max="13030" width="5.85546875" style="82" customWidth="1"/>
    <col min="13031" max="13031" width="5.5703125" style="82" customWidth="1"/>
    <col min="13032" max="13032" width="5.28515625" style="82" customWidth="1"/>
    <col min="13033" max="13033" width="6" style="82" customWidth="1"/>
    <col min="13034" max="13034" width="5.140625" style="82" bestFit="1" customWidth="1"/>
    <col min="13035" max="13035" width="6" style="82" customWidth="1"/>
    <col min="13036" max="13036" width="5" style="82" customWidth="1"/>
    <col min="13037" max="13037" width="5.7109375" style="82" bestFit="1" customWidth="1"/>
    <col min="13038" max="13039" width="10" style="82" customWidth="1"/>
    <col min="13040" max="13040" width="11.85546875" style="82" customWidth="1"/>
    <col min="13041" max="13041" width="1.140625" style="82" customWidth="1"/>
    <col min="13042" max="13042" width="23.5703125" style="82" customWidth="1"/>
    <col min="13043" max="13043" width="7.85546875" style="82" customWidth="1"/>
    <col min="13044" max="13044" width="7.5703125" style="82" bestFit="1" customWidth="1"/>
    <col min="13045" max="13045" width="7.85546875" style="82" customWidth="1"/>
    <col min="13046" max="13046" width="7.28515625" style="82" customWidth="1"/>
    <col min="13047" max="13047" width="24" style="82" customWidth="1"/>
    <col min="13048" max="13050" width="6.140625" style="82" customWidth="1"/>
    <col min="13051" max="13052" width="12.42578125" style="82" customWidth="1"/>
    <col min="13053" max="13053" width="11.140625" style="82" customWidth="1"/>
    <col min="13054" max="13061" width="12.7109375" style="82" bestFit="1" customWidth="1"/>
    <col min="13062" max="13062" width="12" style="82" bestFit="1" customWidth="1"/>
    <col min="13063" max="13281" width="9.140625" style="82"/>
    <col min="13282" max="13282" width="26.85546875" style="82" customWidth="1"/>
    <col min="13283" max="13283" width="15.5703125" style="82" customWidth="1"/>
    <col min="13284" max="13284" width="11.5703125" style="82" customWidth="1"/>
    <col min="13285" max="13285" width="10.42578125" style="82" customWidth="1"/>
    <col min="13286" max="13286" width="5.85546875" style="82" customWidth="1"/>
    <col min="13287" max="13287" width="5.5703125" style="82" customWidth="1"/>
    <col min="13288" max="13288" width="5.28515625" style="82" customWidth="1"/>
    <col min="13289" max="13289" width="6" style="82" customWidth="1"/>
    <col min="13290" max="13290" width="5.140625" style="82" bestFit="1" customWidth="1"/>
    <col min="13291" max="13291" width="6" style="82" customWidth="1"/>
    <col min="13292" max="13292" width="5" style="82" customWidth="1"/>
    <col min="13293" max="13293" width="5.7109375" style="82" bestFit="1" customWidth="1"/>
    <col min="13294" max="13295" width="10" style="82" customWidth="1"/>
    <col min="13296" max="13296" width="11.85546875" style="82" customWidth="1"/>
    <col min="13297" max="13297" width="1.140625" style="82" customWidth="1"/>
    <col min="13298" max="13298" width="23.5703125" style="82" customWidth="1"/>
    <col min="13299" max="13299" width="7.85546875" style="82" customWidth="1"/>
    <col min="13300" max="13300" width="7.5703125" style="82" bestFit="1" customWidth="1"/>
    <col min="13301" max="13301" width="7.85546875" style="82" customWidth="1"/>
    <col min="13302" max="13302" width="7.28515625" style="82" customWidth="1"/>
    <col min="13303" max="13303" width="24" style="82" customWidth="1"/>
    <col min="13304" max="13306" width="6.140625" style="82" customWidth="1"/>
    <col min="13307" max="13308" width="12.42578125" style="82" customWidth="1"/>
    <col min="13309" max="13309" width="11.140625" style="82" customWidth="1"/>
    <col min="13310" max="13317" width="12.7109375" style="82" bestFit="1" customWidth="1"/>
    <col min="13318" max="13318" width="12" style="82" bestFit="1" customWidth="1"/>
    <col min="13319" max="13537" width="9.140625" style="82"/>
    <col min="13538" max="13538" width="26.85546875" style="82" customWidth="1"/>
    <col min="13539" max="13539" width="15.5703125" style="82" customWidth="1"/>
    <col min="13540" max="13540" width="11.5703125" style="82" customWidth="1"/>
    <col min="13541" max="13541" width="10.42578125" style="82" customWidth="1"/>
    <col min="13542" max="13542" width="5.85546875" style="82" customWidth="1"/>
    <col min="13543" max="13543" width="5.5703125" style="82" customWidth="1"/>
    <col min="13544" max="13544" width="5.28515625" style="82" customWidth="1"/>
    <col min="13545" max="13545" width="6" style="82" customWidth="1"/>
    <col min="13546" max="13546" width="5.140625" style="82" bestFit="1" customWidth="1"/>
    <col min="13547" max="13547" width="6" style="82" customWidth="1"/>
    <col min="13548" max="13548" width="5" style="82" customWidth="1"/>
    <col min="13549" max="13549" width="5.7109375" style="82" bestFit="1" customWidth="1"/>
    <col min="13550" max="13551" width="10" style="82" customWidth="1"/>
    <col min="13552" max="13552" width="11.85546875" style="82" customWidth="1"/>
    <col min="13553" max="13553" width="1.140625" style="82" customWidth="1"/>
    <col min="13554" max="13554" width="23.5703125" style="82" customWidth="1"/>
    <col min="13555" max="13555" width="7.85546875" style="82" customWidth="1"/>
    <col min="13556" max="13556" width="7.5703125" style="82" bestFit="1" customWidth="1"/>
    <col min="13557" max="13557" width="7.85546875" style="82" customWidth="1"/>
    <col min="13558" max="13558" width="7.28515625" style="82" customWidth="1"/>
    <col min="13559" max="13559" width="24" style="82" customWidth="1"/>
    <col min="13560" max="13562" width="6.140625" style="82" customWidth="1"/>
    <col min="13563" max="13564" width="12.42578125" style="82" customWidth="1"/>
    <col min="13565" max="13565" width="11.140625" style="82" customWidth="1"/>
    <col min="13566" max="13573" width="12.7109375" style="82" bestFit="1" customWidth="1"/>
    <col min="13574" max="13574" width="12" style="82" bestFit="1" customWidth="1"/>
    <col min="13575" max="13793" width="9.140625" style="82"/>
    <col min="13794" max="13794" width="26.85546875" style="82" customWidth="1"/>
    <col min="13795" max="13795" width="15.5703125" style="82" customWidth="1"/>
    <col min="13796" max="13796" width="11.5703125" style="82" customWidth="1"/>
    <col min="13797" max="13797" width="10.42578125" style="82" customWidth="1"/>
    <col min="13798" max="13798" width="5.85546875" style="82" customWidth="1"/>
    <col min="13799" max="13799" width="5.5703125" style="82" customWidth="1"/>
    <col min="13800" max="13800" width="5.28515625" style="82" customWidth="1"/>
    <col min="13801" max="13801" width="6" style="82" customWidth="1"/>
    <col min="13802" max="13802" width="5.140625" style="82" bestFit="1" customWidth="1"/>
    <col min="13803" max="13803" width="6" style="82" customWidth="1"/>
    <col min="13804" max="13804" width="5" style="82" customWidth="1"/>
    <col min="13805" max="13805" width="5.7109375" style="82" bestFit="1" customWidth="1"/>
    <col min="13806" max="13807" width="10" style="82" customWidth="1"/>
    <col min="13808" max="13808" width="11.85546875" style="82" customWidth="1"/>
    <col min="13809" max="13809" width="1.140625" style="82" customWidth="1"/>
    <col min="13810" max="13810" width="23.5703125" style="82" customWidth="1"/>
    <col min="13811" max="13811" width="7.85546875" style="82" customWidth="1"/>
    <col min="13812" max="13812" width="7.5703125" style="82" bestFit="1" customWidth="1"/>
    <col min="13813" max="13813" width="7.85546875" style="82" customWidth="1"/>
    <col min="13814" max="13814" width="7.28515625" style="82" customWidth="1"/>
    <col min="13815" max="13815" width="24" style="82" customWidth="1"/>
    <col min="13816" max="13818" width="6.140625" style="82" customWidth="1"/>
    <col min="13819" max="13820" width="12.42578125" style="82" customWidth="1"/>
    <col min="13821" max="13821" width="11.140625" style="82" customWidth="1"/>
    <col min="13822" max="13829" width="12.7109375" style="82" bestFit="1" customWidth="1"/>
    <col min="13830" max="13830" width="12" style="82" bestFit="1" customWidth="1"/>
    <col min="13831" max="14049" width="9.140625" style="82"/>
    <col min="14050" max="14050" width="26.85546875" style="82" customWidth="1"/>
    <col min="14051" max="14051" width="15.5703125" style="82" customWidth="1"/>
    <col min="14052" max="14052" width="11.5703125" style="82" customWidth="1"/>
    <col min="14053" max="14053" width="10.42578125" style="82" customWidth="1"/>
    <col min="14054" max="14054" width="5.85546875" style="82" customWidth="1"/>
    <col min="14055" max="14055" width="5.5703125" style="82" customWidth="1"/>
    <col min="14056" max="14056" width="5.28515625" style="82" customWidth="1"/>
    <col min="14057" max="14057" width="6" style="82" customWidth="1"/>
    <col min="14058" max="14058" width="5.140625" style="82" bestFit="1" customWidth="1"/>
    <col min="14059" max="14059" width="6" style="82" customWidth="1"/>
    <col min="14060" max="14060" width="5" style="82" customWidth="1"/>
    <col min="14061" max="14061" width="5.7109375" style="82" bestFit="1" customWidth="1"/>
    <col min="14062" max="14063" width="10" style="82" customWidth="1"/>
    <col min="14064" max="14064" width="11.85546875" style="82" customWidth="1"/>
    <col min="14065" max="14065" width="1.140625" style="82" customWidth="1"/>
    <col min="14066" max="14066" width="23.5703125" style="82" customWidth="1"/>
    <col min="14067" max="14067" width="7.85546875" style="82" customWidth="1"/>
    <col min="14068" max="14068" width="7.5703125" style="82" bestFit="1" customWidth="1"/>
    <col min="14069" max="14069" width="7.85546875" style="82" customWidth="1"/>
    <col min="14070" max="14070" width="7.28515625" style="82" customWidth="1"/>
    <col min="14071" max="14071" width="24" style="82" customWidth="1"/>
    <col min="14072" max="14074" width="6.140625" style="82" customWidth="1"/>
    <col min="14075" max="14076" width="12.42578125" style="82" customWidth="1"/>
    <col min="14077" max="14077" width="11.140625" style="82" customWidth="1"/>
    <col min="14078" max="14085" width="12.7109375" style="82" bestFit="1" customWidth="1"/>
    <col min="14086" max="14086" width="12" style="82" bestFit="1" customWidth="1"/>
    <col min="14087" max="14305" width="9.140625" style="82"/>
    <col min="14306" max="14306" width="26.85546875" style="82" customWidth="1"/>
    <col min="14307" max="14307" width="15.5703125" style="82" customWidth="1"/>
    <col min="14308" max="14308" width="11.5703125" style="82" customWidth="1"/>
    <col min="14309" max="14309" width="10.42578125" style="82" customWidth="1"/>
    <col min="14310" max="14310" width="5.85546875" style="82" customWidth="1"/>
    <col min="14311" max="14311" width="5.5703125" style="82" customWidth="1"/>
    <col min="14312" max="14312" width="5.28515625" style="82" customWidth="1"/>
    <col min="14313" max="14313" width="6" style="82" customWidth="1"/>
    <col min="14314" max="14314" width="5.140625" style="82" bestFit="1" customWidth="1"/>
    <col min="14315" max="14315" width="6" style="82" customWidth="1"/>
    <col min="14316" max="14316" width="5" style="82" customWidth="1"/>
    <col min="14317" max="14317" width="5.7109375" style="82" bestFit="1" customWidth="1"/>
    <col min="14318" max="14319" width="10" style="82" customWidth="1"/>
    <col min="14320" max="14320" width="11.85546875" style="82" customWidth="1"/>
    <col min="14321" max="14321" width="1.140625" style="82" customWidth="1"/>
    <col min="14322" max="14322" width="23.5703125" style="82" customWidth="1"/>
    <col min="14323" max="14323" width="7.85546875" style="82" customWidth="1"/>
    <col min="14324" max="14324" width="7.5703125" style="82" bestFit="1" customWidth="1"/>
    <col min="14325" max="14325" width="7.85546875" style="82" customWidth="1"/>
    <col min="14326" max="14326" width="7.28515625" style="82" customWidth="1"/>
    <col min="14327" max="14327" width="24" style="82" customWidth="1"/>
    <col min="14328" max="14330" width="6.140625" style="82" customWidth="1"/>
    <col min="14331" max="14332" width="12.42578125" style="82" customWidth="1"/>
    <col min="14333" max="14333" width="11.140625" style="82" customWidth="1"/>
    <col min="14334" max="14341" width="12.7109375" style="82" bestFit="1" customWidth="1"/>
    <col min="14342" max="14342" width="12" style="82" bestFit="1" customWidth="1"/>
    <col min="14343" max="14561" width="9.140625" style="82"/>
    <col min="14562" max="14562" width="26.85546875" style="82" customWidth="1"/>
    <col min="14563" max="14563" width="15.5703125" style="82" customWidth="1"/>
    <col min="14564" max="14564" width="11.5703125" style="82" customWidth="1"/>
    <col min="14565" max="14565" width="10.42578125" style="82" customWidth="1"/>
    <col min="14566" max="14566" width="5.85546875" style="82" customWidth="1"/>
    <col min="14567" max="14567" width="5.5703125" style="82" customWidth="1"/>
    <col min="14568" max="14568" width="5.28515625" style="82" customWidth="1"/>
    <col min="14569" max="14569" width="6" style="82" customWidth="1"/>
    <col min="14570" max="14570" width="5.140625" style="82" bestFit="1" customWidth="1"/>
    <col min="14571" max="14571" width="6" style="82" customWidth="1"/>
    <col min="14572" max="14572" width="5" style="82" customWidth="1"/>
    <col min="14573" max="14573" width="5.7109375" style="82" bestFit="1" customWidth="1"/>
    <col min="14574" max="14575" width="10" style="82" customWidth="1"/>
    <col min="14576" max="14576" width="11.85546875" style="82" customWidth="1"/>
    <col min="14577" max="14577" width="1.140625" style="82" customWidth="1"/>
    <col min="14578" max="14578" width="23.5703125" style="82" customWidth="1"/>
    <col min="14579" max="14579" width="7.85546875" style="82" customWidth="1"/>
    <col min="14580" max="14580" width="7.5703125" style="82" bestFit="1" customWidth="1"/>
    <col min="14581" max="14581" width="7.85546875" style="82" customWidth="1"/>
    <col min="14582" max="14582" width="7.28515625" style="82" customWidth="1"/>
    <col min="14583" max="14583" width="24" style="82" customWidth="1"/>
    <col min="14584" max="14586" width="6.140625" style="82" customWidth="1"/>
    <col min="14587" max="14588" width="12.42578125" style="82" customWidth="1"/>
    <col min="14589" max="14589" width="11.140625" style="82" customWidth="1"/>
    <col min="14590" max="14597" width="12.7109375" style="82" bestFit="1" customWidth="1"/>
    <col min="14598" max="14598" width="12" style="82" bestFit="1" customWidth="1"/>
    <col min="14599" max="14817" width="9.140625" style="82"/>
    <col min="14818" max="14818" width="26.85546875" style="82" customWidth="1"/>
    <col min="14819" max="14819" width="15.5703125" style="82" customWidth="1"/>
    <col min="14820" max="14820" width="11.5703125" style="82" customWidth="1"/>
    <col min="14821" max="14821" width="10.42578125" style="82" customWidth="1"/>
    <col min="14822" max="14822" width="5.85546875" style="82" customWidth="1"/>
    <col min="14823" max="14823" width="5.5703125" style="82" customWidth="1"/>
    <col min="14824" max="14824" width="5.28515625" style="82" customWidth="1"/>
    <col min="14825" max="14825" width="6" style="82" customWidth="1"/>
    <col min="14826" max="14826" width="5.140625" style="82" bestFit="1" customWidth="1"/>
    <col min="14827" max="14827" width="6" style="82" customWidth="1"/>
    <col min="14828" max="14828" width="5" style="82" customWidth="1"/>
    <col min="14829" max="14829" width="5.7109375" style="82" bestFit="1" customWidth="1"/>
    <col min="14830" max="14831" width="10" style="82" customWidth="1"/>
    <col min="14832" max="14832" width="11.85546875" style="82" customWidth="1"/>
    <col min="14833" max="14833" width="1.140625" style="82" customWidth="1"/>
    <col min="14834" max="14834" width="23.5703125" style="82" customWidth="1"/>
    <col min="14835" max="14835" width="7.85546875" style="82" customWidth="1"/>
    <col min="14836" max="14836" width="7.5703125" style="82" bestFit="1" customWidth="1"/>
    <col min="14837" max="14837" width="7.85546875" style="82" customWidth="1"/>
    <col min="14838" max="14838" width="7.28515625" style="82" customWidth="1"/>
    <col min="14839" max="14839" width="24" style="82" customWidth="1"/>
    <col min="14840" max="14842" width="6.140625" style="82" customWidth="1"/>
    <col min="14843" max="14844" width="12.42578125" style="82" customWidth="1"/>
    <col min="14845" max="14845" width="11.140625" style="82" customWidth="1"/>
    <col min="14846" max="14853" width="12.7109375" style="82" bestFit="1" customWidth="1"/>
    <col min="14854" max="14854" width="12" style="82" bestFit="1" customWidth="1"/>
    <col min="14855" max="15073" width="9.140625" style="82"/>
    <col min="15074" max="15074" width="26.85546875" style="82" customWidth="1"/>
    <col min="15075" max="15075" width="15.5703125" style="82" customWidth="1"/>
    <col min="15076" max="15076" width="11.5703125" style="82" customWidth="1"/>
    <col min="15077" max="15077" width="10.42578125" style="82" customWidth="1"/>
    <col min="15078" max="15078" width="5.85546875" style="82" customWidth="1"/>
    <col min="15079" max="15079" width="5.5703125" style="82" customWidth="1"/>
    <col min="15080" max="15080" width="5.28515625" style="82" customWidth="1"/>
    <col min="15081" max="15081" width="6" style="82" customWidth="1"/>
    <col min="15082" max="15082" width="5.140625" style="82" bestFit="1" customWidth="1"/>
    <col min="15083" max="15083" width="6" style="82" customWidth="1"/>
    <col min="15084" max="15084" width="5" style="82" customWidth="1"/>
    <col min="15085" max="15085" width="5.7109375" style="82" bestFit="1" customWidth="1"/>
    <col min="15086" max="15087" width="10" style="82" customWidth="1"/>
    <col min="15088" max="15088" width="11.85546875" style="82" customWidth="1"/>
    <col min="15089" max="15089" width="1.140625" style="82" customWidth="1"/>
    <col min="15090" max="15090" width="23.5703125" style="82" customWidth="1"/>
    <col min="15091" max="15091" width="7.85546875" style="82" customWidth="1"/>
    <col min="15092" max="15092" width="7.5703125" style="82" bestFit="1" customWidth="1"/>
    <col min="15093" max="15093" width="7.85546875" style="82" customWidth="1"/>
    <col min="15094" max="15094" width="7.28515625" style="82" customWidth="1"/>
    <col min="15095" max="15095" width="24" style="82" customWidth="1"/>
    <col min="15096" max="15098" width="6.140625" style="82" customWidth="1"/>
    <col min="15099" max="15100" width="12.42578125" style="82" customWidth="1"/>
    <col min="15101" max="15101" width="11.140625" style="82" customWidth="1"/>
    <col min="15102" max="15109" width="12.7109375" style="82" bestFit="1" customWidth="1"/>
    <col min="15110" max="15110" width="12" style="82" bestFit="1" customWidth="1"/>
    <col min="15111" max="15329" width="9.140625" style="82"/>
    <col min="15330" max="15330" width="26.85546875" style="82" customWidth="1"/>
    <col min="15331" max="15331" width="15.5703125" style="82" customWidth="1"/>
    <col min="15332" max="15332" width="11.5703125" style="82" customWidth="1"/>
    <col min="15333" max="15333" width="10.42578125" style="82" customWidth="1"/>
    <col min="15334" max="15334" width="5.85546875" style="82" customWidth="1"/>
    <col min="15335" max="15335" width="5.5703125" style="82" customWidth="1"/>
    <col min="15336" max="15336" width="5.28515625" style="82" customWidth="1"/>
    <col min="15337" max="15337" width="6" style="82" customWidth="1"/>
    <col min="15338" max="15338" width="5.140625" style="82" bestFit="1" customWidth="1"/>
    <col min="15339" max="15339" width="6" style="82" customWidth="1"/>
    <col min="15340" max="15340" width="5" style="82" customWidth="1"/>
    <col min="15341" max="15341" width="5.7109375" style="82" bestFit="1" customWidth="1"/>
    <col min="15342" max="15343" width="10" style="82" customWidth="1"/>
    <col min="15344" max="15344" width="11.85546875" style="82" customWidth="1"/>
    <col min="15345" max="15345" width="1.140625" style="82" customWidth="1"/>
    <col min="15346" max="15346" width="23.5703125" style="82" customWidth="1"/>
    <col min="15347" max="15347" width="7.85546875" style="82" customWidth="1"/>
    <col min="15348" max="15348" width="7.5703125" style="82" bestFit="1" customWidth="1"/>
    <col min="15349" max="15349" width="7.85546875" style="82" customWidth="1"/>
    <col min="15350" max="15350" width="7.28515625" style="82" customWidth="1"/>
    <col min="15351" max="15351" width="24" style="82" customWidth="1"/>
    <col min="15352" max="15354" width="6.140625" style="82" customWidth="1"/>
    <col min="15355" max="15356" width="12.42578125" style="82" customWidth="1"/>
    <col min="15357" max="15357" width="11.140625" style="82" customWidth="1"/>
    <col min="15358" max="15365" width="12.7109375" style="82" bestFit="1" customWidth="1"/>
    <col min="15366" max="15366" width="12" style="82" bestFit="1" customWidth="1"/>
    <col min="15367" max="15585" width="9.140625" style="82"/>
    <col min="15586" max="15586" width="26.85546875" style="82" customWidth="1"/>
    <col min="15587" max="15587" width="15.5703125" style="82" customWidth="1"/>
    <col min="15588" max="15588" width="11.5703125" style="82" customWidth="1"/>
    <col min="15589" max="15589" width="10.42578125" style="82" customWidth="1"/>
    <col min="15590" max="15590" width="5.85546875" style="82" customWidth="1"/>
    <col min="15591" max="15591" width="5.5703125" style="82" customWidth="1"/>
    <col min="15592" max="15592" width="5.28515625" style="82" customWidth="1"/>
    <col min="15593" max="15593" width="6" style="82" customWidth="1"/>
    <col min="15594" max="15594" width="5.140625" style="82" bestFit="1" customWidth="1"/>
    <col min="15595" max="15595" width="6" style="82" customWidth="1"/>
    <col min="15596" max="15596" width="5" style="82" customWidth="1"/>
    <col min="15597" max="15597" width="5.7109375" style="82" bestFit="1" customWidth="1"/>
    <col min="15598" max="15599" width="10" style="82" customWidth="1"/>
    <col min="15600" max="15600" width="11.85546875" style="82" customWidth="1"/>
    <col min="15601" max="15601" width="1.140625" style="82" customWidth="1"/>
    <col min="15602" max="15602" width="23.5703125" style="82" customWidth="1"/>
    <col min="15603" max="15603" width="7.85546875" style="82" customWidth="1"/>
    <col min="15604" max="15604" width="7.5703125" style="82" bestFit="1" customWidth="1"/>
    <col min="15605" max="15605" width="7.85546875" style="82" customWidth="1"/>
    <col min="15606" max="15606" width="7.28515625" style="82" customWidth="1"/>
    <col min="15607" max="15607" width="24" style="82" customWidth="1"/>
    <col min="15608" max="15610" width="6.140625" style="82" customWidth="1"/>
    <col min="15611" max="15612" width="12.42578125" style="82" customWidth="1"/>
    <col min="15613" max="15613" width="11.140625" style="82" customWidth="1"/>
    <col min="15614" max="15621" width="12.7109375" style="82" bestFit="1" customWidth="1"/>
    <col min="15622" max="15622" width="12" style="82" bestFit="1" customWidth="1"/>
    <col min="15623" max="15841" width="9.140625" style="82"/>
    <col min="15842" max="15842" width="26.85546875" style="82" customWidth="1"/>
    <col min="15843" max="15843" width="15.5703125" style="82" customWidth="1"/>
    <col min="15844" max="15844" width="11.5703125" style="82" customWidth="1"/>
    <col min="15845" max="15845" width="10.42578125" style="82" customWidth="1"/>
    <col min="15846" max="15846" width="5.85546875" style="82" customWidth="1"/>
    <col min="15847" max="15847" width="5.5703125" style="82" customWidth="1"/>
    <col min="15848" max="15848" width="5.28515625" style="82" customWidth="1"/>
    <col min="15849" max="15849" width="6" style="82" customWidth="1"/>
    <col min="15850" max="15850" width="5.140625" style="82" bestFit="1" customWidth="1"/>
    <col min="15851" max="15851" width="6" style="82" customWidth="1"/>
    <col min="15852" max="15852" width="5" style="82" customWidth="1"/>
    <col min="15853" max="15853" width="5.7109375" style="82" bestFit="1" customWidth="1"/>
    <col min="15854" max="15855" width="10" style="82" customWidth="1"/>
    <col min="15856" max="15856" width="11.85546875" style="82" customWidth="1"/>
    <col min="15857" max="15857" width="1.140625" style="82" customWidth="1"/>
    <col min="15858" max="15858" width="23.5703125" style="82" customWidth="1"/>
    <col min="15859" max="15859" width="7.85546875" style="82" customWidth="1"/>
    <col min="15860" max="15860" width="7.5703125" style="82" bestFit="1" customWidth="1"/>
    <col min="15861" max="15861" width="7.85546875" style="82" customWidth="1"/>
    <col min="15862" max="15862" width="7.28515625" style="82" customWidth="1"/>
    <col min="15863" max="15863" width="24" style="82" customWidth="1"/>
    <col min="15864" max="15866" width="6.140625" style="82" customWidth="1"/>
    <col min="15867" max="15868" width="12.42578125" style="82" customWidth="1"/>
    <col min="15869" max="15869" width="11.140625" style="82" customWidth="1"/>
    <col min="15870" max="15877" width="12.7109375" style="82" bestFit="1" customWidth="1"/>
    <col min="15878" max="15878" width="12" style="82" bestFit="1" customWidth="1"/>
    <col min="15879" max="16097" width="9.140625" style="82"/>
    <col min="16098" max="16098" width="26.85546875" style="82" customWidth="1"/>
    <col min="16099" max="16099" width="15.5703125" style="82" customWidth="1"/>
    <col min="16100" max="16100" width="11.5703125" style="82" customWidth="1"/>
    <col min="16101" max="16101" width="10.42578125" style="82" customWidth="1"/>
    <col min="16102" max="16102" width="5.85546875" style="82" customWidth="1"/>
    <col min="16103" max="16103" width="5.5703125" style="82" customWidth="1"/>
    <col min="16104" max="16104" width="5.28515625" style="82" customWidth="1"/>
    <col min="16105" max="16105" width="6" style="82" customWidth="1"/>
    <col min="16106" max="16106" width="5.140625" style="82" bestFit="1" customWidth="1"/>
    <col min="16107" max="16107" width="6" style="82" customWidth="1"/>
    <col min="16108" max="16108" width="5" style="82" customWidth="1"/>
    <col min="16109" max="16109" width="5.7109375" style="82" bestFit="1" customWidth="1"/>
    <col min="16110" max="16111" width="10" style="82" customWidth="1"/>
    <col min="16112" max="16112" width="11.85546875" style="82" customWidth="1"/>
    <col min="16113" max="16113" width="1.140625" style="82" customWidth="1"/>
    <col min="16114" max="16114" width="23.5703125" style="82" customWidth="1"/>
    <col min="16115" max="16115" width="7.85546875" style="82" customWidth="1"/>
    <col min="16116" max="16116" width="7.5703125" style="82" bestFit="1" customWidth="1"/>
    <col min="16117" max="16117" width="7.85546875" style="82" customWidth="1"/>
    <col min="16118" max="16118" width="7.28515625" style="82" customWidth="1"/>
    <col min="16119" max="16119" width="24" style="82" customWidth="1"/>
    <col min="16120" max="16122" width="6.140625" style="82" customWidth="1"/>
    <col min="16123" max="16124" width="12.42578125" style="82" customWidth="1"/>
    <col min="16125" max="16125" width="11.140625" style="82" customWidth="1"/>
    <col min="16126" max="16133" width="12.7109375" style="82" bestFit="1" customWidth="1"/>
    <col min="16134" max="16134" width="12" style="82" bestFit="1" customWidth="1"/>
    <col min="16135" max="16384" width="9.140625" style="82"/>
  </cols>
  <sheetData>
    <row r="1" spans="1:12" ht="15.75">
      <c r="A1" s="480" t="s">
        <v>188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3" spans="1:12" ht="39.75" customHeight="1">
      <c r="A3" s="481" t="s">
        <v>398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2" ht="78" customHeight="1">
      <c r="A4" s="471" t="s">
        <v>36</v>
      </c>
      <c r="B4" s="471" t="s">
        <v>391</v>
      </c>
      <c r="C4" s="476" t="s">
        <v>392</v>
      </c>
      <c r="D4" s="477"/>
      <c r="E4" s="476" t="s">
        <v>389</v>
      </c>
      <c r="F4" s="477"/>
      <c r="G4" s="476" t="s">
        <v>393</v>
      </c>
      <c r="H4" s="477"/>
      <c r="I4" s="476" t="s">
        <v>390</v>
      </c>
      <c r="J4" s="477"/>
      <c r="K4" s="476" t="s">
        <v>394</v>
      </c>
      <c r="L4" s="477"/>
    </row>
    <row r="5" spans="1:12" ht="15" customHeight="1">
      <c r="A5" s="472"/>
      <c r="B5" s="472"/>
      <c r="C5" s="281" t="s">
        <v>189</v>
      </c>
      <c r="D5" s="281" t="s">
        <v>55</v>
      </c>
      <c r="E5" s="281" t="s">
        <v>189</v>
      </c>
      <c r="F5" s="281" t="s">
        <v>55</v>
      </c>
      <c r="G5" s="281" t="s">
        <v>189</v>
      </c>
      <c r="H5" s="281" t="s">
        <v>55</v>
      </c>
      <c r="I5" s="281" t="s">
        <v>189</v>
      </c>
      <c r="J5" s="281" t="s">
        <v>55</v>
      </c>
      <c r="K5" s="281" t="s">
        <v>189</v>
      </c>
      <c r="L5" s="281" t="s">
        <v>55</v>
      </c>
    </row>
    <row r="6" spans="1:12" ht="15" customHeight="1">
      <c r="A6" s="296" t="s">
        <v>36</v>
      </c>
      <c r="B6" s="296" t="s">
        <v>42</v>
      </c>
      <c r="C6" s="296" t="s">
        <v>189</v>
      </c>
      <c r="D6" s="296" t="s">
        <v>395</v>
      </c>
      <c r="E6" s="296" t="s">
        <v>389</v>
      </c>
      <c r="F6" s="296" t="s">
        <v>396</v>
      </c>
      <c r="G6" s="296" t="s">
        <v>189</v>
      </c>
      <c r="H6" s="296" t="s">
        <v>372</v>
      </c>
      <c r="I6" s="296" t="s">
        <v>390</v>
      </c>
      <c r="J6" s="296" t="s">
        <v>397</v>
      </c>
      <c r="K6" s="296" t="s">
        <v>189</v>
      </c>
      <c r="L6" s="296" t="s">
        <v>373</v>
      </c>
    </row>
    <row r="7" spans="1:12" ht="15" customHeight="1">
      <c r="A7" s="280" t="s">
        <v>24</v>
      </c>
      <c r="B7" s="276">
        <v>67</v>
      </c>
      <c r="C7" s="275">
        <v>68</v>
      </c>
      <c r="D7" s="270">
        <v>1</v>
      </c>
      <c r="E7" s="277">
        <v>61</v>
      </c>
      <c r="F7" s="278">
        <v>0.8970588235294118</v>
      </c>
      <c r="G7" s="275">
        <v>67</v>
      </c>
      <c r="H7" s="270">
        <v>1</v>
      </c>
      <c r="I7" s="277">
        <v>54</v>
      </c>
      <c r="J7" s="279">
        <v>0.80597014925373134</v>
      </c>
      <c r="K7" s="274">
        <v>67</v>
      </c>
      <c r="L7" s="270">
        <v>1</v>
      </c>
    </row>
    <row r="8" spans="1:12" ht="15" customHeight="1">
      <c r="A8" s="280" t="s">
        <v>34</v>
      </c>
      <c r="B8" s="276">
        <v>51</v>
      </c>
      <c r="C8" s="275">
        <v>51</v>
      </c>
      <c r="D8" s="270">
        <v>1</v>
      </c>
      <c r="E8" s="277">
        <v>32</v>
      </c>
      <c r="F8" s="278">
        <v>0.62745098039215685</v>
      </c>
      <c r="G8" s="275">
        <v>51</v>
      </c>
      <c r="H8" s="270">
        <v>1</v>
      </c>
      <c r="I8" s="277">
        <v>41</v>
      </c>
      <c r="J8" s="279">
        <v>0.80392156862745101</v>
      </c>
      <c r="K8" s="274">
        <v>51</v>
      </c>
      <c r="L8" s="270">
        <v>1</v>
      </c>
    </row>
    <row r="9" spans="1:12" ht="15" customHeight="1">
      <c r="A9" s="280" t="s">
        <v>26</v>
      </c>
      <c r="B9" s="276">
        <v>51</v>
      </c>
      <c r="C9" s="275">
        <v>50</v>
      </c>
      <c r="D9" s="270">
        <v>0.96153846153846156</v>
      </c>
      <c r="E9" s="277">
        <v>34</v>
      </c>
      <c r="F9" s="278">
        <v>0.68</v>
      </c>
      <c r="G9" s="275">
        <v>50</v>
      </c>
      <c r="H9" s="270">
        <v>0.98039215686274506</v>
      </c>
      <c r="I9" s="277">
        <v>30</v>
      </c>
      <c r="J9" s="279">
        <v>0.6</v>
      </c>
      <c r="K9" s="274">
        <v>49</v>
      </c>
      <c r="L9" s="270">
        <v>0.96078431372549022</v>
      </c>
    </row>
    <row r="10" spans="1:12" ht="15" customHeight="1">
      <c r="A10" s="280" t="s">
        <v>32</v>
      </c>
      <c r="B10" s="276">
        <v>26</v>
      </c>
      <c r="C10" s="275">
        <v>26</v>
      </c>
      <c r="D10" s="270">
        <v>1</v>
      </c>
      <c r="E10" s="277">
        <v>16</v>
      </c>
      <c r="F10" s="278">
        <v>0.61538461538461542</v>
      </c>
      <c r="G10" s="275">
        <v>26</v>
      </c>
      <c r="H10" s="270">
        <v>1</v>
      </c>
      <c r="I10" s="277">
        <v>13</v>
      </c>
      <c r="J10" s="279">
        <v>0.5</v>
      </c>
      <c r="K10" s="274">
        <v>26</v>
      </c>
      <c r="L10" s="270">
        <v>1</v>
      </c>
    </row>
    <row r="11" spans="1:12" ht="15" customHeight="1">
      <c r="A11" s="280" t="s">
        <v>25</v>
      </c>
      <c r="B11" s="276">
        <v>77</v>
      </c>
      <c r="C11" s="275">
        <v>78</v>
      </c>
      <c r="D11" s="270">
        <v>1</v>
      </c>
      <c r="E11" s="277">
        <v>60</v>
      </c>
      <c r="F11" s="278">
        <v>0.76923076923076927</v>
      </c>
      <c r="G11" s="275">
        <v>77</v>
      </c>
      <c r="H11" s="270">
        <v>1</v>
      </c>
      <c r="I11" s="277">
        <v>40</v>
      </c>
      <c r="J11" s="279">
        <v>0.51948051948051943</v>
      </c>
      <c r="K11" s="274">
        <v>77</v>
      </c>
      <c r="L11" s="270">
        <v>1</v>
      </c>
    </row>
    <row r="12" spans="1:12" ht="15" customHeight="1">
      <c r="A12" s="280" t="s">
        <v>375</v>
      </c>
      <c r="B12" s="276">
        <v>38</v>
      </c>
      <c r="C12" s="275">
        <v>37</v>
      </c>
      <c r="D12" s="270">
        <v>0.97368421052631582</v>
      </c>
      <c r="E12" s="277">
        <v>18</v>
      </c>
      <c r="F12" s="278">
        <v>0.48648648648648651</v>
      </c>
      <c r="G12" s="275">
        <v>36</v>
      </c>
      <c r="H12" s="270">
        <v>0.94736842105263153</v>
      </c>
      <c r="I12" s="277">
        <v>18</v>
      </c>
      <c r="J12" s="279">
        <v>0.5</v>
      </c>
      <c r="K12" s="274">
        <v>35</v>
      </c>
      <c r="L12" s="270">
        <v>0.92105263157894735</v>
      </c>
    </row>
    <row r="13" spans="1:12" ht="15" customHeight="1">
      <c r="A13" s="280" t="s">
        <v>503</v>
      </c>
      <c r="B13" s="276">
        <v>107</v>
      </c>
      <c r="C13" s="275">
        <v>97</v>
      </c>
      <c r="D13" s="270">
        <v>0.90654205607476634</v>
      </c>
      <c r="E13" s="277">
        <v>37</v>
      </c>
      <c r="F13" s="278">
        <v>0.38144329896907214</v>
      </c>
      <c r="G13" s="275">
        <v>106</v>
      </c>
      <c r="H13" s="270">
        <v>0.99065420560747663</v>
      </c>
      <c r="I13" s="277">
        <v>52</v>
      </c>
      <c r="J13" s="279">
        <v>0.49056603773584906</v>
      </c>
      <c r="K13" s="274">
        <v>97</v>
      </c>
      <c r="L13" s="270">
        <v>0.90654205607476634</v>
      </c>
    </row>
    <row r="14" spans="1:12" ht="15" customHeight="1">
      <c r="A14" s="280" t="s">
        <v>29</v>
      </c>
      <c r="B14" s="276">
        <v>7</v>
      </c>
      <c r="C14" s="275">
        <v>7</v>
      </c>
      <c r="D14" s="270">
        <v>1</v>
      </c>
      <c r="E14" s="277">
        <v>3</v>
      </c>
      <c r="F14" s="278">
        <v>0.42857142857142855</v>
      </c>
      <c r="G14" s="275">
        <v>7</v>
      </c>
      <c r="H14" s="270">
        <v>1</v>
      </c>
      <c r="I14" s="277">
        <v>3</v>
      </c>
      <c r="J14" s="279">
        <v>0.42857142857142855</v>
      </c>
      <c r="K14" s="274">
        <v>7</v>
      </c>
      <c r="L14" s="270">
        <v>1</v>
      </c>
    </row>
    <row r="15" spans="1:12" ht="15" customHeight="1">
      <c r="A15" s="280" t="s">
        <v>35</v>
      </c>
      <c r="B15" s="276">
        <v>43</v>
      </c>
      <c r="C15" s="275">
        <v>40</v>
      </c>
      <c r="D15" s="270">
        <v>0.93023255813953487</v>
      </c>
      <c r="E15" s="277">
        <v>16</v>
      </c>
      <c r="F15" s="278">
        <v>0.4</v>
      </c>
      <c r="G15" s="275">
        <v>40</v>
      </c>
      <c r="H15" s="270">
        <v>0.93023255813953487</v>
      </c>
      <c r="I15" s="277">
        <v>18</v>
      </c>
      <c r="J15" s="279">
        <v>0.45</v>
      </c>
      <c r="K15" s="274">
        <v>37</v>
      </c>
      <c r="L15" s="270">
        <v>0.86046511627906974</v>
      </c>
    </row>
    <row r="16" spans="1:12" ht="15" customHeight="1">
      <c r="A16" s="280" t="s">
        <v>504</v>
      </c>
      <c r="B16" s="276">
        <v>77</v>
      </c>
      <c r="C16" s="275">
        <v>75</v>
      </c>
      <c r="D16" s="270">
        <v>0.97402597402597402</v>
      </c>
      <c r="E16" s="277">
        <v>32</v>
      </c>
      <c r="F16" s="278">
        <v>0.42666666666666669</v>
      </c>
      <c r="G16" s="275">
        <v>77</v>
      </c>
      <c r="H16" s="270">
        <v>1</v>
      </c>
      <c r="I16" s="277">
        <v>35</v>
      </c>
      <c r="J16" s="279">
        <v>0.45454545454545453</v>
      </c>
      <c r="K16" s="274">
        <v>75</v>
      </c>
      <c r="L16" s="270">
        <v>0.97402597402597402</v>
      </c>
    </row>
    <row r="17" spans="1:12" ht="15" customHeight="1">
      <c r="A17" s="280" t="s">
        <v>31</v>
      </c>
      <c r="B17" s="276">
        <v>49</v>
      </c>
      <c r="C17" s="275">
        <v>46</v>
      </c>
      <c r="D17" s="270">
        <v>0.93877551020408168</v>
      </c>
      <c r="E17" s="277">
        <v>20</v>
      </c>
      <c r="F17" s="278">
        <v>0.43478260869565216</v>
      </c>
      <c r="G17" s="275">
        <v>49</v>
      </c>
      <c r="H17" s="270">
        <v>1</v>
      </c>
      <c r="I17" s="277">
        <v>26</v>
      </c>
      <c r="J17" s="279">
        <v>0.53061224489795922</v>
      </c>
      <c r="K17" s="274">
        <v>46</v>
      </c>
      <c r="L17" s="270">
        <v>0.93877551020408168</v>
      </c>
    </row>
    <row r="18" spans="1:12" ht="15" customHeight="1">
      <c r="A18" s="280" t="s">
        <v>30</v>
      </c>
      <c r="B18" s="276">
        <v>37</v>
      </c>
      <c r="C18" s="275">
        <v>36</v>
      </c>
      <c r="D18" s="270">
        <v>0.97297297297297303</v>
      </c>
      <c r="E18" s="277">
        <v>11</v>
      </c>
      <c r="F18" s="278">
        <v>0.30555555555555558</v>
      </c>
      <c r="G18" s="275">
        <v>36</v>
      </c>
      <c r="H18" s="270">
        <v>0.97297297297297303</v>
      </c>
      <c r="I18" s="277">
        <v>15</v>
      </c>
      <c r="J18" s="279">
        <v>0.41666666666666669</v>
      </c>
      <c r="K18" s="274">
        <v>35</v>
      </c>
      <c r="L18" s="270">
        <v>0.94594594594594594</v>
      </c>
    </row>
    <row r="19" spans="1:12" ht="15" customHeight="1">
      <c r="A19" s="280" t="s">
        <v>37</v>
      </c>
      <c r="B19" s="276">
        <v>98</v>
      </c>
      <c r="C19" s="275">
        <v>94</v>
      </c>
      <c r="D19" s="270">
        <v>0.95918367346938771</v>
      </c>
      <c r="E19" s="277">
        <v>47</v>
      </c>
      <c r="F19" s="278">
        <v>0.5</v>
      </c>
      <c r="G19" s="275">
        <v>96</v>
      </c>
      <c r="H19" s="270">
        <v>0.97959183673469385</v>
      </c>
      <c r="I19" s="277">
        <v>30</v>
      </c>
      <c r="J19" s="279">
        <v>0.3125</v>
      </c>
      <c r="K19" s="274">
        <v>93</v>
      </c>
      <c r="L19" s="270">
        <v>0.94897959183673475</v>
      </c>
    </row>
    <row r="20" spans="1:12" ht="15" customHeight="1">
      <c r="A20" s="280" t="s">
        <v>27</v>
      </c>
      <c r="B20" s="276">
        <v>25</v>
      </c>
      <c r="C20" s="275">
        <v>23</v>
      </c>
      <c r="D20" s="270">
        <v>0.92</v>
      </c>
      <c r="E20" s="277">
        <v>7</v>
      </c>
      <c r="F20" s="278">
        <v>0.30434782608695654</v>
      </c>
      <c r="G20" s="275">
        <v>25</v>
      </c>
      <c r="H20" s="270">
        <v>1</v>
      </c>
      <c r="I20" s="277">
        <v>11</v>
      </c>
      <c r="J20" s="279">
        <v>0.44</v>
      </c>
      <c r="K20" s="274">
        <v>23</v>
      </c>
      <c r="L20" s="270">
        <v>0.92</v>
      </c>
    </row>
    <row r="21" spans="1:12" ht="15" customHeight="1">
      <c r="A21" s="280" t="s">
        <v>33</v>
      </c>
      <c r="B21" s="276">
        <v>65</v>
      </c>
      <c r="C21" s="275">
        <v>60</v>
      </c>
      <c r="D21" s="270">
        <v>0.92307692307692313</v>
      </c>
      <c r="E21" s="277">
        <v>17</v>
      </c>
      <c r="F21" s="278">
        <v>0.28333333333333333</v>
      </c>
      <c r="G21" s="275">
        <v>63</v>
      </c>
      <c r="H21" s="270">
        <v>0.96923076923076923</v>
      </c>
      <c r="I21" s="277">
        <v>25</v>
      </c>
      <c r="J21" s="279">
        <v>0.3968253968253968</v>
      </c>
      <c r="K21" s="274">
        <v>58</v>
      </c>
      <c r="L21" s="270">
        <v>0.89230769230769236</v>
      </c>
    </row>
    <row r="22" spans="1:12" ht="15" customHeight="1">
      <c r="A22" s="280" t="s">
        <v>28</v>
      </c>
      <c r="B22" s="276">
        <v>11</v>
      </c>
      <c r="C22" s="275">
        <v>11</v>
      </c>
      <c r="D22" s="270">
        <v>1</v>
      </c>
      <c r="E22" s="277">
        <v>2</v>
      </c>
      <c r="F22" s="278">
        <v>0.18181818181818182</v>
      </c>
      <c r="G22" s="275">
        <v>11</v>
      </c>
      <c r="H22" s="270">
        <v>1</v>
      </c>
      <c r="I22" s="277">
        <v>2</v>
      </c>
      <c r="J22" s="279">
        <v>0.18181818181818182</v>
      </c>
      <c r="K22" s="274">
        <v>11</v>
      </c>
      <c r="L22" s="270">
        <v>1</v>
      </c>
    </row>
    <row r="23" spans="1:12" ht="15" customHeight="1">
      <c r="A23" s="280" t="s">
        <v>374</v>
      </c>
      <c r="B23" s="276">
        <v>34</v>
      </c>
      <c r="C23" s="275">
        <v>29</v>
      </c>
      <c r="D23" s="270">
        <v>0.8529411764705882</v>
      </c>
      <c r="E23" s="277">
        <v>6</v>
      </c>
      <c r="F23" s="278">
        <v>0.20689655172413793</v>
      </c>
      <c r="G23" s="275">
        <v>30</v>
      </c>
      <c r="H23" s="270">
        <v>0.88235294117647056</v>
      </c>
      <c r="I23" s="277">
        <v>6</v>
      </c>
      <c r="J23" s="279">
        <v>0.2</v>
      </c>
      <c r="K23" s="274">
        <v>26</v>
      </c>
      <c r="L23" s="270">
        <v>0.76470588235294112</v>
      </c>
    </row>
    <row r="24" spans="1:12" ht="15" customHeight="1">
      <c r="A24" s="280" t="s">
        <v>371</v>
      </c>
      <c r="B24" s="276">
        <v>12</v>
      </c>
      <c r="C24" s="275">
        <v>1</v>
      </c>
      <c r="D24" s="270">
        <v>8.3333333333333329E-2</v>
      </c>
      <c r="E24" s="277">
        <v>0</v>
      </c>
      <c r="F24" s="278">
        <v>0</v>
      </c>
      <c r="G24" s="275">
        <v>10</v>
      </c>
      <c r="H24" s="270">
        <v>0.83333333333333337</v>
      </c>
      <c r="I24" s="277">
        <v>2</v>
      </c>
      <c r="J24" s="279">
        <v>0.2</v>
      </c>
      <c r="K24" s="274">
        <v>1</v>
      </c>
      <c r="L24" s="270">
        <v>8.3333333333333329E-2</v>
      </c>
    </row>
    <row r="25" spans="1:12" ht="15">
      <c r="A25" s="280" t="s">
        <v>138</v>
      </c>
      <c r="B25" s="276">
        <v>62</v>
      </c>
      <c r="C25" s="275">
        <v>62</v>
      </c>
      <c r="D25" s="270">
        <v>1</v>
      </c>
      <c r="E25" s="277">
        <v>38</v>
      </c>
      <c r="F25" s="278">
        <v>0.61290322580645162</v>
      </c>
      <c r="G25" s="275">
        <v>62</v>
      </c>
      <c r="H25" s="270">
        <v>1</v>
      </c>
      <c r="I25" s="277">
        <v>37</v>
      </c>
      <c r="J25" s="279">
        <v>0.59677419354838712</v>
      </c>
      <c r="K25" s="274">
        <v>61</v>
      </c>
      <c r="L25" s="270">
        <v>0.9838709677419355</v>
      </c>
    </row>
    <row r="26" spans="1:12" ht="15">
      <c r="A26" s="280" t="s">
        <v>136</v>
      </c>
      <c r="B26" s="276">
        <v>76</v>
      </c>
      <c r="C26" s="275">
        <v>75</v>
      </c>
      <c r="D26" s="270">
        <v>0.98684210526315785</v>
      </c>
      <c r="E26" s="277">
        <v>37</v>
      </c>
      <c r="F26" s="278">
        <v>0.49333333333333335</v>
      </c>
      <c r="G26" s="275">
        <v>76</v>
      </c>
      <c r="H26" s="270">
        <v>1</v>
      </c>
      <c r="I26" s="277">
        <v>47</v>
      </c>
      <c r="J26" s="279">
        <v>0.61842105263157898</v>
      </c>
      <c r="K26" s="274">
        <v>75</v>
      </c>
      <c r="L26" s="270">
        <v>0.98684210526315785</v>
      </c>
    </row>
    <row r="27" spans="1:12" ht="15">
      <c r="A27" s="280" t="s">
        <v>129</v>
      </c>
      <c r="B27" s="276">
        <v>38</v>
      </c>
      <c r="C27" s="275">
        <v>37</v>
      </c>
      <c r="D27" s="270">
        <v>0.97368421052631582</v>
      </c>
      <c r="E27" s="277">
        <v>20</v>
      </c>
      <c r="F27" s="278">
        <v>0.54054054054054057</v>
      </c>
      <c r="G27" s="275">
        <v>38</v>
      </c>
      <c r="H27" s="270">
        <v>1</v>
      </c>
      <c r="I27" s="277">
        <v>19</v>
      </c>
      <c r="J27" s="279">
        <v>0.5</v>
      </c>
      <c r="K27" s="274">
        <v>37</v>
      </c>
      <c r="L27" s="270">
        <v>0.97368421052631582</v>
      </c>
    </row>
    <row r="28" spans="1:12" ht="15">
      <c r="A28" s="280" t="s">
        <v>128</v>
      </c>
      <c r="B28" s="276">
        <v>110</v>
      </c>
      <c r="C28" s="275">
        <v>107</v>
      </c>
      <c r="D28" s="270">
        <v>0.97272727272727277</v>
      </c>
      <c r="E28" s="277">
        <v>47</v>
      </c>
      <c r="F28" s="278">
        <v>0.43925233644859812</v>
      </c>
      <c r="G28" s="275">
        <v>106</v>
      </c>
      <c r="H28" s="270">
        <v>0.96363636363636362</v>
      </c>
      <c r="I28" s="277">
        <v>41</v>
      </c>
      <c r="J28" s="279">
        <v>0.3867924528301887</v>
      </c>
      <c r="K28" s="274">
        <v>103</v>
      </c>
      <c r="L28" s="270">
        <v>0.9363636363636364</v>
      </c>
    </row>
    <row r="29" spans="1:12" ht="15">
      <c r="A29" s="280" t="s">
        <v>133</v>
      </c>
      <c r="B29" s="276">
        <v>22</v>
      </c>
      <c r="C29" s="275">
        <v>22</v>
      </c>
      <c r="D29" s="270">
        <v>1</v>
      </c>
      <c r="E29" s="277">
        <v>17</v>
      </c>
      <c r="F29" s="278">
        <v>0.77272727272727271</v>
      </c>
      <c r="G29" s="275">
        <v>22</v>
      </c>
      <c r="H29" s="270">
        <v>1</v>
      </c>
      <c r="I29" s="277">
        <v>5</v>
      </c>
      <c r="J29" s="279">
        <v>0.22727272727272727</v>
      </c>
      <c r="K29" s="274">
        <v>22</v>
      </c>
      <c r="L29" s="270">
        <v>1</v>
      </c>
    </row>
    <row r="30" spans="1:12" ht="15">
      <c r="A30" s="280" t="s">
        <v>135</v>
      </c>
      <c r="B30" s="276">
        <v>30</v>
      </c>
      <c r="C30" s="275">
        <v>28</v>
      </c>
      <c r="D30" s="270">
        <v>0.93333333333333335</v>
      </c>
      <c r="E30" s="277">
        <v>5</v>
      </c>
      <c r="F30" s="278">
        <v>0.17857142857142858</v>
      </c>
      <c r="G30" s="275">
        <v>30</v>
      </c>
      <c r="H30" s="270">
        <v>1</v>
      </c>
      <c r="I30" s="277">
        <v>20</v>
      </c>
      <c r="J30" s="279">
        <v>0.66666666666666663</v>
      </c>
      <c r="K30" s="274">
        <v>27</v>
      </c>
      <c r="L30" s="270">
        <v>0.9</v>
      </c>
    </row>
    <row r="31" spans="1:12" ht="15">
      <c r="A31" s="280" t="s">
        <v>502</v>
      </c>
      <c r="B31" s="276">
        <v>14</v>
      </c>
      <c r="C31" s="275">
        <v>11</v>
      </c>
      <c r="D31" s="270">
        <v>0.7857142857142857</v>
      </c>
      <c r="E31" s="277">
        <v>2</v>
      </c>
      <c r="F31" s="278">
        <v>0.18181818181818182</v>
      </c>
      <c r="G31" s="275">
        <v>14</v>
      </c>
      <c r="H31" s="270">
        <v>1</v>
      </c>
      <c r="I31" s="277">
        <v>6</v>
      </c>
      <c r="J31" s="278">
        <v>0.42857142857142855</v>
      </c>
      <c r="K31" s="274">
        <v>11</v>
      </c>
      <c r="L31" s="270">
        <v>0.7857142857142857</v>
      </c>
    </row>
    <row r="32" spans="1:12" ht="15">
      <c r="A32" s="280" t="s">
        <v>130</v>
      </c>
      <c r="B32" s="276">
        <v>46</v>
      </c>
      <c r="C32" s="275">
        <v>45</v>
      </c>
      <c r="D32" s="270">
        <v>0.97826086956521741</v>
      </c>
      <c r="E32" s="277">
        <v>8</v>
      </c>
      <c r="F32" s="278">
        <v>0.17777777777777778</v>
      </c>
      <c r="G32" s="275">
        <v>46</v>
      </c>
      <c r="H32" s="270">
        <v>1</v>
      </c>
      <c r="I32" s="277">
        <v>31</v>
      </c>
      <c r="J32" s="279">
        <v>0.67391304347826086</v>
      </c>
      <c r="K32" s="274">
        <v>45</v>
      </c>
      <c r="L32" s="270">
        <v>0.97826086956521741</v>
      </c>
    </row>
    <row r="33" spans="1:12" ht="15">
      <c r="A33" s="280" t="s">
        <v>144</v>
      </c>
      <c r="B33" s="276">
        <v>13</v>
      </c>
      <c r="C33" s="275">
        <v>12</v>
      </c>
      <c r="D33" s="270">
        <v>0.92307692307692313</v>
      </c>
      <c r="E33" s="277">
        <v>4</v>
      </c>
      <c r="F33" s="278">
        <v>0.33333333333333331</v>
      </c>
      <c r="G33" s="275">
        <v>13</v>
      </c>
      <c r="H33" s="270">
        <v>1</v>
      </c>
      <c r="I33" s="277">
        <v>3</v>
      </c>
      <c r="J33" s="279">
        <v>0.23076923076923078</v>
      </c>
      <c r="K33" s="274">
        <v>12</v>
      </c>
      <c r="L33" s="270">
        <v>0.92307692307692313</v>
      </c>
    </row>
    <row r="34" spans="1:12" ht="15">
      <c r="A34" s="280" t="s">
        <v>139</v>
      </c>
      <c r="B34" s="276">
        <v>18</v>
      </c>
      <c r="C34" s="275">
        <v>18</v>
      </c>
      <c r="D34" s="270">
        <v>1</v>
      </c>
      <c r="E34" s="277">
        <v>7</v>
      </c>
      <c r="F34" s="278">
        <v>0.3888888888888889</v>
      </c>
      <c r="G34" s="275">
        <v>18</v>
      </c>
      <c r="H34" s="270">
        <v>1</v>
      </c>
      <c r="I34" s="277">
        <v>4</v>
      </c>
      <c r="J34" s="279">
        <v>0.22222222222222221</v>
      </c>
      <c r="K34" s="274">
        <v>18</v>
      </c>
      <c r="L34" s="270">
        <v>1</v>
      </c>
    </row>
    <row r="35" spans="1:12" ht="15">
      <c r="A35" s="280" t="s">
        <v>137</v>
      </c>
      <c r="B35" s="276">
        <v>21</v>
      </c>
      <c r="C35" s="275">
        <v>19</v>
      </c>
      <c r="D35" s="270">
        <v>0.90476190476190477</v>
      </c>
      <c r="E35" s="277">
        <v>7</v>
      </c>
      <c r="F35" s="278">
        <v>0.36842105263157893</v>
      </c>
      <c r="G35" s="275">
        <v>21</v>
      </c>
      <c r="H35" s="270">
        <v>1</v>
      </c>
      <c r="I35" s="277">
        <v>6</v>
      </c>
      <c r="J35" s="279">
        <v>0.2857142857142857</v>
      </c>
      <c r="K35" s="274">
        <v>19</v>
      </c>
      <c r="L35" s="270">
        <v>0.90476190476190477</v>
      </c>
    </row>
    <row r="36" spans="1:12" ht="15">
      <c r="A36" s="280" t="s">
        <v>143</v>
      </c>
      <c r="B36" s="276">
        <v>33</v>
      </c>
      <c r="C36" s="275">
        <v>30</v>
      </c>
      <c r="D36" s="270">
        <v>0.90909090909090906</v>
      </c>
      <c r="E36" s="277">
        <v>4</v>
      </c>
      <c r="F36" s="278">
        <v>0.13333333333333333</v>
      </c>
      <c r="G36" s="275">
        <v>33</v>
      </c>
      <c r="H36" s="270">
        <v>1</v>
      </c>
      <c r="I36" s="277">
        <v>5</v>
      </c>
      <c r="J36" s="279">
        <v>0.15151515151515152</v>
      </c>
      <c r="K36" s="274">
        <v>30</v>
      </c>
      <c r="L36" s="270">
        <v>0.90909090909090906</v>
      </c>
    </row>
    <row r="37" spans="1:12" ht="15">
      <c r="A37" s="280" t="s">
        <v>132</v>
      </c>
      <c r="B37" s="276">
        <v>32</v>
      </c>
      <c r="C37" s="275">
        <v>31</v>
      </c>
      <c r="D37" s="270">
        <v>0.96875</v>
      </c>
      <c r="E37" s="277">
        <v>19</v>
      </c>
      <c r="F37" s="278">
        <v>0.61290322580645162</v>
      </c>
      <c r="G37" s="275">
        <v>32</v>
      </c>
      <c r="H37" s="270">
        <v>1</v>
      </c>
      <c r="I37" s="277">
        <v>4</v>
      </c>
      <c r="J37" s="279">
        <v>0.125</v>
      </c>
      <c r="K37" s="274">
        <v>31</v>
      </c>
      <c r="L37" s="270">
        <v>0.96875</v>
      </c>
    </row>
    <row r="38" spans="1:12" ht="15">
      <c r="A38" s="280" t="s">
        <v>127</v>
      </c>
      <c r="B38" s="276">
        <v>13</v>
      </c>
      <c r="C38" s="275">
        <v>13</v>
      </c>
      <c r="D38" s="270">
        <v>1</v>
      </c>
      <c r="E38" s="277">
        <v>5</v>
      </c>
      <c r="F38" s="278">
        <v>0.38461538461538464</v>
      </c>
      <c r="G38" s="275">
        <v>13</v>
      </c>
      <c r="H38" s="270">
        <v>1</v>
      </c>
      <c r="I38" s="277">
        <v>2</v>
      </c>
      <c r="J38" s="279">
        <v>0.15384615384615385</v>
      </c>
      <c r="K38" s="274">
        <v>13</v>
      </c>
      <c r="L38" s="270">
        <v>1</v>
      </c>
    </row>
    <row r="39" spans="1:12" ht="15">
      <c r="A39" s="280" t="s">
        <v>134</v>
      </c>
      <c r="B39" s="276">
        <v>19</v>
      </c>
      <c r="C39" s="275">
        <v>18</v>
      </c>
      <c r="D39" s="270">
        <v>0.94736842105263153</v>
      </c>
      <c r="E39" s="277">
        <v>1</v>
      </c>
      <c r="F39" s="278">
        <v>5.5555555555555552E-2</v>
      </c>
      <c r="G39" s="275">
        <v>19</v>
      </c>
      <c r="H39" s="270">
        <v>1</v>
      </c>
      <c r="I39" s="277">
        <v>3</v>
      </c>
      <c r="J39" s="279">
        <v>0.15789473684210525</v>
      </c>
      <c r="K39" s="274">
        <v>18</v>
      </c>
      <c r="L39" s="270">
        <v>0.94736842105263153</v>
      </c>
    </row>
    <row r="40" spans="1:12" ht="15">
      <c r="A40" s="280" t="s">
        <v>141</v>
      </c>
      <c r="B40" s="276">
        <v>8</v>
      </c>
      <c r="C40" s="275">
        <v>8</v>
      </c>
      <c r="D40" s="270">
        <v>1</v>
      </c>
      <c r="E40" s="277">
        <v>2</v>
      </c>
      <c r="F40" s="278">
        <v>0.25</v>
      </c>
      <c r="G40" s="275">
        <v>8</v>
      </c>
      <c r="H40" s="270">
        <v>1</v>
      </c>
      <c r="I40" s="277">
        <v>0</v>
      </c>
      <c r="J40" s="279">
        <v>0</v>
      </c>
      <c r="K40" s="274">
        <v>8</v>
      </c>
      <c r="L40" s="270">
        <v>1</v>
      </c>
    </row>
    <row r="41" spans="1:12" ht="15">
      <c r="A41" s="280" t="s">
        <v>401</v>
      </c>
      <c r="B41" s="276">
        <v>2</v>
      </c>
      <c r="C41" s="275">
        <v>2</v>
      </c>
      <c r="D41" s="270">
        <v>1</v>
      </c>
      <c r="E41" s="277">
        <v>2</v>
      </c>
      <c r="F41" s="278">
        <v>1</v>
      </c>
      <c r="G41" s="275">
        <v>2</v>
      </c>
      <c r="H41" s="270">
        <v>1</v>
      </c>
      <c r="I41" s="277">
        <v>0</v>
      </c>
      <c r="J41" s="279">
        <v>0</v>
      </c>
      <c r="K41" s="274">
        <v>2</v>
      </c>
      <c r="L41" s="270">
        <v>1</v>
      </c>
    </row>
    <row r="42" spans="1:12" ht="15">
      <c r="A42" s="280" t="s">
        <v>145</v>
      </c>
      <c r="B42" s="276">
        <v>24</v>
      </c>
      <c r="C42" s="275">
        <v>22</v>
      </c>
      <c r="D42" s="270">
        <v>0.91666666666666663</v>
      </c>
      <c r="E42" s="277">
        <v>5</v>
      </c>
      <c r="F42" s="278">
        <v>0.22727272727272727</v>
      </c>
      <c r="G42" s="275">
        <v>20</v>
      </c>
      <c r="H42" s="270">
        <v>0.83333333333333337</v>
      </c>
      <c r="I42" s="277">
        <v>0</v>
      </c>
      <c r="J42" s="279">
        <v>0</v>
      </c>
      <c r="K42" s="274">
        <v>19</v>
      </c>
      <c r="L42" s="270">
        <v>0.79166666666666663</v>
      </c>
    </row>
    <row r="43" spans="1:12" ht="15">
      <c r="A43" s="280" t="s">
        <v>142</v>
      </c>
      <c r="B43" s="276">
        <v>6</v>
      </c>
      <c r="C43" s="275">
        <v>6</v>
      </c>
      <c r="D43" s="270">
        <v>1</v>
      </c>
      <c r="E43" s="277">
        <v>0</v>
      </c>
      <c r="F43" s="278">
        <v>0</v>
      </c>
      <c r="G43" s="275">
        <v>6</v>
      </c>
      <c r="H43" s="270">
        <v>1</v>
      </c>
      <c r="I43" s="277">
        <v>4</v>
      </c>
      <c r="J43" s="279">
        <v>0.66666666666666663</v>
      </c>
      <c r="K43" s="274">
        <v>6</v>
      </c>
      <c r="L43" s="270">
        <v>1</v>
      </c>
    </row>
    <row r="44" spans="1:12" ht="15">
      <c r="A44" s="280" t="s">
        <v>140</v>
      </c>
      <c r="B44" s="276">
        <v>12</v>
      </c>
      <c r="C44" s="275">
        <v>10</v>
      </c>
      <c r="D44" s="270">
        <v>0.83333333333333337</v>
      </c>
      <c r="E44" s="277">
        <v>0</v>
      </c>
      <c r="F44" s="278">
        <v>0</v>
      </c>
      <c r="G44" s="275">
        <v>11</v>
      </c>
      <c r="H44" s="270">
        <v>0.91666666666666663</v>
      </c>
      <c r="I44" s="277">
        <v>1</v>
      </c>
      <c r="J44" s="279">
        <v>9.0909090909090912E-2</v>
      </c>
      <c r="K44" s="274">
        <v>9</v>
      </c>
      <c r="L44" s="270">
        <v>0.75</v>
      </c>
    </row>
    <row r="45" spans="1:12" ht="15.75" thickBot="1">
      <c r="A45" s="287" t="s">
        <v>131</v>
      </c>
      <c r="B45" s="288">
        <v>22</v>
      </c>
      <c r="C45" s="289">
        <v>20</v>
      </c>
      <c r="D45" s="290">
        <v>0.90909090909090906</v>
      </c>
      <c r="E45" s="291">
        <v>1</v>
      </c>
      <c r="F45" s="292">
        <v>0.05</v>
      </c>
      <c r="G45" s="289">
        <v>21</v>
      </c>
      <c r="H45" s="290">
        <v>0.95454545454545459</v>
      </c>
      <c r="I45" s="291">
        <v>0</v>
      </c>
      <c r="J45" s="293">
        <v>0</v>
      </c>
      <c r="K45" s="294">
        <v>19</v>
      </c>
      <c r="L45" s="290">
        <v>0.86363636363636365</v>
      </c>
    </row>
    <row r="46" spans="1:12" ht="32.25" thickTop="1">
      <c r="A46" s="388" t="s">
        <v>399</v>
      </c>
      <c r="B46" s="284">
        <v>1484</v>
      </c>
      <c r="C46" s="284">
        <v>1424</v>
      </c>
      <c r="D46" s="285">
        <v>0.95763281775386688</v>
      </c>
      <c r="E46" s="284">
        <v>650</v>
      </c>
      <c r="F46" s="285">
        <f>E46/C46</f>
        <v>0.45646067415730335</v>
      </c>
      <c r="G46" s="284">
        <v>1458</v>
      </c>
      <c r="H46" s="285">
        <v>0.98247978436657679</v>
      </c>
      <c r="I46" s="284">
        <v>657</v>
      </c>
      <c r="J46" s="285">
        <f>I46/G46</f>
        <v>0.45061728395061729</v>
      </c>
      <c r="K46" s="286">
        <v>1398</v>
      </c>
      <c r="L46" s="285">
        <v>0.94204851752021568</v>
      </c>
    </row>
    <row r="47" spans="1:12" ht="31.5">
      <c r="A47" s="389" t="s">
        <v>40</v>
      </c>
      <c r="B47" s="272">
        <v>1496</v>
      </c>
      <c r="C47" s="272">
        <v>1425</v>
      </c>
      <c r="D47" s="273">
        <v>0.95063375583722487</v>
      </c>
      <c r="E47" s="272">
        <v>650</v>
      </c>
      <c r="F47" s="273">
        <f>E47/C47</f>
        <v>0.45614035087719296</v>
      </c>
      <c r="G47" s="272">
        <v>1468</v>
      </c>
      <c r="H47" s="273">
        <v>0.98128342245989308</v>
      </c>
      <c r="I47" s="272">
        <v>659</v>
      </c>
      <c r="J47" s="273">
        <f>I47/G47</f>
        <v>0.4489100817438692</v>
      </c>
      <c r="K47" s="282">
        <v>1399</v>
      </c>
      <c r="L47" s="273">
        <v>0.93516042780748665</v>
      </c>
    </row>
    <row r="48" spans="1:12" ht="15">
      <c r="A48" s="266"/>
      <c r="B48" s="267"/>
      <c r="C48" s="267"/>
      <c r="D48" s="268"/>
      <c r="E48" s="267"/>
      <c r="F48" s="268"/>
      <c r="G48" s="267"/>
      <c r="H48" s="268"/>
      <c r="I48" s="267"/>
      <c r="J48" s="268"/>
      <c r="K48" s="269"/>
      <c r="L48" s="265"/>
    </row>
    <row r="49" spans="1:12" ht="15">
      <c r="A49" s="266"/>
      <c r="B49" s="267"/>
      <c r="C49" s="267"/>
      <c r="D49" s="268"/>
      <c r="E49" s="267"/>
      <c r="F49" s="268"/>
      <c r="G49" s="267"/>
      <c r="H49" s="268"/>
      <c r="I49" s="267"/>
      <c r="J49" s="268"/>
      <c r="K49" s="269"/>
      <c r="L49" s="265"/>
    </row>
    <row r="50" spans="1:12" ht="15">
      <c r="A50" s="266"/>
      <c r="B50" s="267"/>
      <c r="C50" s="267"/>
      <c r="D50" s="268"/>
      <c r="E50" s="267"/>
      <c r="F50" s="268"/>
      <c r="G50" s="267"/>
      <c r="H50" s="268"/>
      <c r="I50" s="267"/>
      <c r="J50" s="268"/>
      <c r="K50" s="269"/>
      <c r="L50" s="265"/>
    </row>
    <row r="51" spans="1:12" ht="15">
      <c r="A51" s="266"/>
      <c r="B51" s="267"/>
      <c r="C51" s="267"/>
      <c r="D51" s="268"/>
      <c r="E51" s="267"/>
      <c r="F51" s="268"/>
      <c r="G51" s="267"/>
      <c r="H51" s="268"/>
      <c r="I51" s="267"/>
      <c r="J51" s="268"/>
      <c r="K51" s="269"/>
      <c r="L51" s="265"/>
    </row>
    <row r="52" spans="1:12" ht="15">
      <c r="A52" s="266"/>
      <c r="B52" s="267"/>
      <c r="C52" s="267"/>
      <c r="D52" s="268"/>
      <c r="E52" s="267"/>
      <c r="F52" s="268"/>
      <c r="G52" s="267"/>
      <c r="H52" s="268"/>
      <c r="I52" s="267"/>
      <c r="J52" s="268"/>
      <c r="K52" s="269"/>
      <c r="L52" s="265"/>
    </row>
    <row r="53" spans="1:12" ht="15">
      <c r="A53" s="266"/>
      <c r="B53" s="267"/>
      <c r="C53" s="267"/>
      <c r="D53" s="268"/>
      <c r="E53" s="267"/>
      <c r="F53" s="268"/>
      <c r="G53" s="267"/>
      <c r="H53" s="268"/>
      <c r="I53" s="267"/>
      <c r="J53" s="268"/>
      <c r="K53" s="269"/>
      <c r="L53" s="265"/>
    </row>
    <row r="54" spans="1:12" ht="15">
      <c r="A54" s="266"/>
      <c r="B54" s="267"/>
      <c r="C54" s="267"/>
      <c r="D54" s="268"/>
      <c r="E54" s="267"/>
      <c r="F54" s="268"/>
      <c r="G54" s="267"/>
      <c r="H54" s="268"/>
      <c r="I54" s="267"/>
      <c r="J54" s="268"/>
      <c r="K54" s="269"/>
      <c r="L54" s="265"/>
    </row>
    <row r="55" spans="1:12" ht="15">
      <c r="A55" s="266"/>
      <c r="B55" s="267"/>
      <c r="C55" s="267"/>
      <c r="D55" s="268"/>
      <c r="E55" s="267"/>
      <c r="F55" s="268"/>
      <c r="G55" s="267"/>
      <c r="H55" s="268"/>
      <c r="I55" s="267"/>
      <c r="J55" s="268"/>
      <c r="K55" s="269"/>
      <c r="L55" s="265"/>
    </row>
    <row r="56" spans="1:12" ht="15">
      <c r="A56" s="266"/>
      <c r="B56" s="267"/>
      <c r="C56" s="267"/>
      <c r="D56" s="268"/>
      <c r="E56" s="267"/>
      <c r="F56" s="268"/>
      <c r="G56" s="267"/>
      <c r="H56" s="268"/>
      <c r="I56" s="267"/>
      <c r="J56" s="268"/>
      <c r="K56" s="269"/>
      <c r="L56" s="265"/>
    </row>
    <row r="57" spans="1:12" ht="15">
      <c r="A57" s="266"/>
      <c r="B57" s="267"/>
      <c r="C57" s="267"/>
      <c r="D57" s="268"/>
      <c r="E57" s="267"/>
      <c r="F57" s="268"/>
      <c r="G57" s="267"/>
      <c r="H57" s="268"/>
      <c r="I57" s="267"/>
      <c r="J57" s="268"/>
      <c r="K57" s="269"/>
      <c r="L57" s="265"/>
    </row>
    <row r="58" spans="1:12" ht="15">
      <c r="A58" s="266"/>
      <c r="B58" s="267"/>
      <c r="C58" s="267"/>
      <c r="D58" s="268"/>
      <c r="E58" s="267"/>
      <c r="F58" s="268"/>
      <c r="G58" s="267"/>
      <c r="H58" s="268"/>
      <c r="I58" s="267"/>
      <c r="J58" s="268"/>
      <c r="K58" s="269"/>
      <c r="L58" s="265"/>
    </row>
    <row r="59" spans="1:12" ht="15">
      <c r="A59" s="266"/>
      <c r="B59" s="267"/>
      <c r="C59" s="267"/>
      <c r="D59" s="268"/>
      <c r="E59" s="267"/>
      <c r="F59" s="268"/>
      <c r="G59" s="267"/>
      <c r="H59" s="268"/>
      <c r="I59" s="267"/>
      <c r="J59" s="268"/>
      <c r="K59" s="269"/>
      <c r="L59" s="265"/>
    </row>
    <row r="60" spans="1:12" ht="15">
      <c r="A60" s="266"/>
      <c r="B60" s="267"/>
      <c r="C60" s="267"/>
      <c r="D60" s="268"/>
      <c r="E60" s="267"/>
      <c r="F60" s="268"/>
      <c r="G60" s="267"/>
      <c r="H60" s="268"/>
      <c r="I60" s="267"/>
      <c r="J60" s="268"/>
      <c r="K60" s="269"/>
      <c r="L60" s="265"/>
    </row>
    <row r="61" spans="1:12" ht="15">
      <c r="A61" s="266"/>
      <c r="B61" s="267"/>
      <c r="C61" s="267"/>
      <c r="D61" s="268"/>
      <c r="E61" s="267"/>
      <c r="F61" s="268"/>
      <c r="G61" s="267"/>
      <c r="H61" s="268"/>
      <c r="I61" s="267"/>
      <c r="J61" s="268"/>
      <c r="K61" s="269"/>
      <c r="L61" s="265"/>
    </row>
    <row r="62" spans="1:12" ht="15">
      <c r="A62" s="266"/>
      <c r="B62" s="267"/>
      <c r="C62" s="267"/>
      <c r="D62" s="268"/>
      <c r="E62" s="267"/>
      <c r="F62" s="268"/>
      <c r="G62" s="267"/>
      <c r="H62" s="268"/>
      <c r="I62" s="267"/>
      <c r="J62" s="268"/>
      <c r="K62" s="269"/>
      <c r="L62" s="265"/>
    </row>
    <row r="63" spans="1:12" ht="15">
      <c r="A63" s="266"/>
      <c r="B63" s="267"/>
      <c r="C63" s="267"/>
      <c r="D63" s="268"/>
      <c r="E63" s="267"/>
      <c r="F63" s="268"/>
      <c r="G63" s="267"/>
      <c r="H63" s="268"/>
      <c r="I63" s="267"/>
      <c r="J63" s="268"/>
      <c r="K63" s="269"/>
      <c r="L63" s="265"/>
    </row>
    <row r="64" spans="1:12" ht="15">
      <c r="A64" s="266"/>
      <c r="B64" s="267"/>
      <c r="C64" s="267"/>
      <c r="D64" s="268"/>
      <c r="E64" s="267"/>
      <c r="F64" s="268"/>
      <c r="G64" s="267"/>
      <c r="H64" s="268"/>
      <c r="I64" s="267"/>
      <c r="J64" s="268"/>
      <c r="K64" s="269"/>
      <c r="L64" s="265"/>
    </row>
    <row r="65" spans="1:12" ht="15">
      <c r="A65" s="266"/>
      <c r="B65" s="267"/>
      <c r="C65" s="267"/>
      <c r="D65" s="268"/>
      <c r="E65" s="267"/>
      <c r="F65" s="268"/>
      <c r="G65" s="267"/>
      <c r="H65" s="268"/>
      <c r="I65" s="267"/>
      <c r="J65" s="268"/>
      <c r="K65" s="269"/>
      <c r="L65" s="265"/>
    </row>
    <row r="66" spans="1:12" ht="15">
      <c r="A66" s="266"/>
      <c r="B66" s="267"/>
      <c r="C66" s="267"/>
      <c r="D66" s="268"/>
      <c r="E66" s="267"/>
      <c r="F66" s="268"/>
      <c r="G66" s="267"/>
      <c r="H66" s="268"/>
      <c r="I66" s="267"/>
      <c r="J66" s="268"/>
      <c r="K66" s="269"/>
      <c r="L66" s="265"/>
    </row>
    <row r="67" spans="1:12" ht="15">
      <c r="A67" s="266"/>
      <c r="B67" s="267"/>
      <c r="C67" s="267"/>
      <c r="D67" s="268"/>
      <c r="E67" s="267"/>
      <c r="F67" s="268"/>
      <c r="G67" s="267"/>
      <c r="H67" s="268"/>
      <c r="I67" s="267"/>
      <c r="J67" s="268"/>
      <c r="K67" s="269"/>
      <c r="L67" s="265"/>
    </row>
    <row r="68" spans="1:12" ht="15">
      <c r="A68" s="266"/>
      <c r="B68" s="267"/>
      <c r="C68" s="267"/>
      <c r="D68" s="268"/>
      <c r="E68" s="267"/>
      <c r="F68" s="268"/>
      <c r="G68" s="267"/>
      <c r="H68" s="268"/>
      <c r="I68" s="267"/>
      <c r="J68" s="268"/>
      <c r="K68" s="269"/>
      <c r="L68" s="265"/>
    </row>
    <row r="69" spans="1:12" ht="15">
      <c r="A69" s="266"/>
      <c r="B69" s="267"/>
      <c r="C69" s="267"/>
      <c r="D69" s="268"/>
      <c r="E69" s="267"/>
      <c r="F69" s="268"/>
      <c r="G69" s="267"/>
      <c r="H69" s="268"/>
      <c r="I69" s="267"/>
      <c r="J69" s="268"/>
      <c r="K69" s="269"/>
      <c r="L69" s="265"/>
    </row>
    <row r="70" spans="1:12" ht="15">
      <c r="A70" s="266"/>
      <c r="B70" s="267"/>
      <c r="C70" s="267"/>
      <c r="D70" s="268"/>
      <c r="E70" s="267"/>
      <c r="F70" s="268"/>
      <c r="G70" s="267"/>
      <c r="H70" s="268"/>
      <c r="I70" s="267"/>
      <c r="J70" s="268"/>
      <c r="K70" s="269"/>
      <c r="L70" s="265"/>
    </row>
    <row r="71" spans="1:12" ht="15">
      <c r="A71" s="266"/>
      <c r="B71" s="267"/>
      <c r="C71" s="267"/>
      <c r="D71" s="268"/>
      <c r="E71" s="267"/>
      <c r="F71" s="268"/>
      <c r="G71" s="267"/>
      <c r="H71" s="268"/>
      <c r="I71" s="267"/>
      <c r="J71" s="268"/>
      <c r="K71" s="269"/>
      <c r="L71" s="265"/>
    </row>
    <row r="72" spans="1:12" ht="15">
      <c r="A72" s="266"/>
      <c r="B72" s="267"/>
      <c r="C72" s="267"/>
      <c r="D72" s="268"/>
      <c r="E72" s="267"/>
      <c r="F72" s="268"/>
      <c r="G72" s="267"/>
      <c r="H72" s="268"/>
      <c r="I72" s="267"/>
      <c r="J72" s="268"/>
      <c r="K72" s="269"/>
      <c r="L72" s="265"/>
    </row>
    <row r="73" spans="1:12" ht="15">
      <c r="A73" s="266"/>
      <c r="B73" s="267"/>
      <c r="C73" s="267"/>
      <c r="D73" s="268"/>
      <c r="E73" s="267"/>
      <c r="F73" s="268"/>
      <c r="G73" s="267"/>
      <c r="H73" s="268"/>
      <c r="I73" s="267"/>
      <c r="J73" s="268"/>
      <c r="K73" s="269"/>
      <c r="L73" s="265"/>
    </row>
    <row r="74" spans="1:12" ht="15">
      <c r="A74" s="266"/>
      <c r="B74" s="267"/>
      <c r="C74" s="267"/>
      <c r="D74" s="268"/>
      <c r="E74" s="267"/>
      <c r="F74" s="268"/>
      <c r="G74" s="267"/>
      <c r="H74" s="268"/>
      <c r="I74" s="267"/>
      <c r="J74" s="268"/>
      <c r="K74" s="269"/>
      <c r="L74" s="265"/>
    </row>
    <row r="75" spans="1:12" ht="15">
      <c r="A75" s="266"/>
      <c r="B75" s="267"/>
      <c r="C75" s="267"/>
      <c r="D75" s="268"/>
      <c r="E75" s="267"/>
      <c r="F75" s="268"/>
      <c r="G75" s="267"/>
      <c r="H75" s="268"/>
      <c r="I75" s="267"/>
      <c r="J75" s="268"/>
      <c r="K75" s="269"/>
      <c r="L75" s="265"/>
    </row>
    <row r="76" spans="1:12" ht="15">
      <c r="A76" s="266"/>
      <c r="B76" s="267"/>
      <c r="C76" s="267"/>
      <c r="D76" s="268"/>
      <c r="E76" s="267"/>
      <c r="F76" s="268"/>
      <c r="G76" s="267"/>
      <c r="H76" s="268"/>
      <c r="I76" s="267"/>
      <c r="J76" s="268"/>
      <c r="K76" s="269"/>
      <c r="L76" s="265"/>
    </row>
    <row r="77" spans="1:12" ht="15">
      <c r="A77" s="266"/>
      <c r="B77" s="267"/>
      <c r="C77" s="267"/>
      <c r="D77" s="268"/>
      <c r="E77" s="267"/>
      <c r="F77" s="268"/>
      <c r="G77" s="267"/>
      <c r="H77" s="268"/>
      <c r="I77" s="267"/>
      <c r="J77" s="268"/>
      <c r="K77" s="269"/>
      <c r="L77" s="265"/>
    </row>
    <row r="78" spans="1:12" ht="15">
      <c r="A78" s="266"/>
      <c r="B78" s="267"/>
      <c r="C78" s="267"/>
      <c r="D78" s="268"/>
      <c r="E78" s="267"/>
      <c r="F78" s="268"/>
      <c r="G78" s="267"/>
      <c r="H78" s="268"/>
      <c r="I78" s="267"/>
      <c r="J78" s="268"/>
      <c r="K78" s="269"/>
      <c r="L78" s="265"/>
    </row>
    <row r="79" spans="1:12" ht="15">
      <c r="A79" s="266"/>
      <c r="B79" s="267"/>
      <c r="C79" s="267"/>
      <c r="D79" s="268"/>
      <c r="E79" s="267"/>
      <c r="F79" s="268"/>
      <c r="G79" s="267"/>
      <c r="H79" s="268"/>
      <c r="I79" s="267"/>
      <c r="J79" s="268"/>
      <c r="K79" s="269"/>
      <c r="L79" s="265"/>
    </row>
    <row r="80" spans="1:12" ht="15">
      <c r="A80" s="266"/>
      <c r="B80" s="267"/>
      <c r="C80" s="267"/>
      <c r="D80" s="268"/>
      <c r="E80" s="267"/>
      <c r="F80" s="268"/>
      <c r="G80" s="267"/>
      <c r="H80" s="268"/>
      <c r="I80" s="267"/>
      <c r="J80" s="268"/>
      <c r="K80" s="269"/>
      <c r="L80" s="265"/>
    </row>
    <row r="81" spans="1:12" ht="15">
      <c r="A81" s="266"/>
      <c r="B81" s="267"/>
      <c r="C81" s="267"/>
      <c r="D81" s="268"/>
      <c r="E81" s="267"/>
      <c r="F81" s="268"/>
      <c r="G81" s="267"/>
      <c r="H81" s="268"/>
      <c r="I81" s="267"/>
      <c r="J81" s="268"/>
      <c r="K81" s="269"/>
      <c r="L81" s="265"/>
    </row>
    <row r="82" spans="1:12" ht="15">
      <c r="A82" s="266"/>
      <c r="B82" s="267"/>
      <c r="C82" s="267"/>
      <c r="D82" s="268"/>
      <c r="E82" s="267"/>
      <c r="F82" s="268"/>
      <c r="G82" s="267"/>
      <c r="H82" s="268"/>
      <c r="I82" s="267"/>
      <c r="J82" s="268"/>
      <c r="K82" s="269"/>
      <c r="L82" s="265"/>
    </row>
    <row r="83" spans="1:12" ht="15">
      <c r="A83" s="266"/>
      <c r="B83" s="267"/>
      <c r="C83" s="267"/>
      <c r="D83" s="268"/>
      <c r="E83" s="267"/>
      <c r="F83" s="268"/>
      <c r="G83" s="267"/>
      <c r="H83" s="268"/>
      <c r="I83" s="267"/>
      <c r="J83" s="268"/>
      <c r="K83" s="269"/>
      <c r="L83" s="265"/>
    </row>
    <row r="84" spans="1:12" ht="15">
      <c r="A84" s="266"/>
      <c r="B84" s="267"/>
      <c r="C84" s="267"/>
      <c r="D84" s="268"/>
      <c r="E84" s="267"/>
      <c r="F84" s="268"/>
      <c r="G84" s="267"/>
      <c r="H84" s="268"/>
      <c r="I84" s="267"/>
      <c r="J84" s="268"/>
      <c r="K84" s="269"/>
      <c r="L84" s="265"/>
    </row>
    <row r="85" spans="1:12" ht="15">
      <c r="A85" s="266"/>
      <c r="B85" s="267"/>
      <c r="C85" s="267"/>
      <c r="D85" s="268"/>
      <c r="E85" s="267"/>
      <c r="F85" s="268"/>
      <c r="G85" s="267"/>
      <c r="H85" s="268"/>
      <c r="I85" s="267"/>
      <c r="J85" s="268"/>
      <c r="K85" s="269"/>
      <c r="L85" s="265"/>
    </row>
    <row r="86" spans="1:12" ht="15">
      <c r="A86" s="266"/>
      <c r="B86" s="267"/>
      <c r="C86" s="267"/>
      <c r="D86" s="268"/>
      <c r="E86" s="267"/>
      <c r="F86" s="268"/>
      <c r="G86" s="267"/>
      <c r="H86" s="268"/>
      <c r="I86" s="267"/>
      <c r="J86" s="268"/>
      <c r="K86" s="269"/>
      <c r="L86" s="265"/>
    </row>
    <row r="87" spans="1:12" ht="15">
      <c r="A87" s="266"/>
      <c r="B87" s="267"/>
      <c r="C87" s="267"/>
      <c r="D87" s="268"/>
      <c r="E87" s="267"/>
      <c r="F87" s="268"/>
      <c r="G87" s="267"/>
      <c r="H87" s="268"/>
      <c r="I87" s="267"/>
      <c r="J87" s="268"/>
      <c r="K87" s="269"/>
      <c r="L87" s="265"/>
    </row>
    <row r="88" spans="1:12" ht="15">
      <c r="A88" s="266"/>
      <c r="B88" s="267"/>
      <c r="C88" s="267"/>
      <c r="D88" s="268"/>
      <c r="E88" s="267"/>
      <c r="F88" s="268"/>
      <c r="G88" s="267"/>
      <c r="H88" s="268"/>
      <c r="I88" s="267"/>
      <c r="J88" s="268"/>
      <c r="K88" s="269"/>
      <c r="L88" s="265"/>
    </row>
    <row r="89" spans="1:12" ht="15">
      <c r="A89" s="266"/>
      <c r="B89" s="267"/>
      <c r="C89" s="267"/>
      <c r="D89" s="268"/>
      <c r="E89" s="267"/>
      <c r="F89" s="268"/>
      <c r="G89" s="267"/>
      <c r="H89" s="268"/>
      <c r="I89" s="267"/>
      <c r="J89" s="268"/>
      <c r="K89" s="269"/>
      <c r="L89" s="265"/>
    </row>
    <row r="90" spans="1:12" ht="15">
      <c r="A90" s="266"/>
      <c r="B90" s="267"/>
      <c r="C90" s="267"/>
      <c r="D90" s="268"/>
      <c r="E90" s="267"/>
      <c r="F90" s="268"/>
      <c r="G90" s="267"/>
      <c r="H90" s="268"/>
      <c r="I90" s="267"/>
      <c r="J90" s="268"/>
      <c r="K90" s="269"/>
      <c r="L90" s="265"/>
    </row>
    <row r="91" spans="1:12" ht="15">
      <c r="A91" s="266"/>
      <c r="B91" s="267"/>
      <c r="C91" s="267"/>
      <c r="D91" s="268"/>
      <c r="E91" s="267"/>
      <c r="F91" s="268"/>
      <c r="G91" s="267"/>
      <c r="H91" s="268"/>
      <c r="I91" s="267"/>
      <c r="J91" s="268"/>
      <c r="K91" s="269"/>
      <c r="L91" s="265"/>
    </row>
    <row r="92" spans="1:12" ht="15">
      <c r="A92" s="266"/>
      <c r="B92" s="267"/>
      <c r="C92" s="267"/>
      <c r="D92" s="268"/>
      <c r="E92" s="267"/>
      <c r="F92" s="268"/>
      <c r="G92" s="267"/>
      <c r="H92" s="268"/>
      <c r="I92" s="267"/>
      <c r="J92" s="268"/>
      <c r="K92" s="269"/>
      <c r="L92" s="265"/>
    </row>
    <row r="93" spans="1:12" ht="15">
      <c r="A93" s="266"/>
      <c r="B93" s="267"/>
      <c r="C93" s="267"/>
      <c r="D93" s="268"/>
      <c r="E93" s="267"/>
      <c r="F93" s="268"/>
      <c r="G93" s="267"/>
      <c r="H93" s="268"/>
      <c r="I93" s="267"/>
      <c r="J93" s="268"/>
      <c r="K93" s="269"/>
      <c r="L93" s="265"/>
    </row>
    <row r="94" spans="1:12" ht="15">
      <c r="A94" s="266"/>
      <c r="B94" s="267"/>
      <c r="C94" s="267"/>
      <c r="D94" s="268"/>
      <c r="E94" s="267"/>
      <c r="F94" s="268"/>
      <c r="G94" s="267"/>
      <c r="H94" s="268"/>
      <c r="I94" s="267"/>
      <c r="J94" s="268"/>
      <c r="K94" s="269"/>
      <c r="L94" s="265"/>
    </row>
    <row r="95" spans="1:12" ht="15">
      <c r="A95" s="266"/>
      <c r="B95" s="267"/>
      <c r="C95" s="267"/>
      <c r="D95" s="268"/>
      <c r="E95" s="267"/>
      <c r="F95" s="268"/>
      <c r="G95" s="267"/>
      <c r="H95" s="268"/>
      <c r="I95" s="267"/>
      <c r="J95" s="268"/>
      <c r="K95" s="269"/>
      <c r="L95" s="265"/>
    </row>
    <row r="96" spans="1:12" ht="15">
      <c r="A96" s="266"/>
      <c r="B96" s="267"/>
      <c r="C96" s="267"/>
      <c r="D96" s="268"/>
      <c r="E96" s="267"/>
      <c r="F96" s="268"/>
      <c r="G96" s="267"/>
      <c r="H96" s="268"/>
      <c r="I96" s="267"/>
      <c r="J96" s="268"/>
      <c r="K96" s="269"/>
      <c r="L96" s="265"/>
    </row>
    <row r="97" spans="1:12" ht="15">
      <c r="A97" s="266"/>
      <c r="B97" s="267"/>
      <c r="C97" s="267"/>
      <c r="D97" s="268"/>
      <c r="E97" s="267"/>
      <c r="F97" s="268"/>
      <c r="G97" s="267"/>
      <c r="H97" s="268"/>
      <c r="I97" s="267"/>
      <c r="J97" s="268"/>
      <c r="K97" s="269"/>
      <c r="L97" s="265"/>
    </row>
    <row r="98" spans="1:12" ht="15">
      <c r="A98" s="266"/>
      <c r="B98" s="267"/>
      <c r="C98" s="267"/>
      <c r="D98" s="268"/>
      <c r="E98" s="267"/>
      <c r="F98" s="268"/>
      <c r="G98" s="267"/>
      <c r="H98" s="268"/>
      <c r="I98" s="267"/>
      <c r="J98" s="268"/>
      <c r="K98" s="269"/>
      <c r="L98" s="265"/>
    </row>
    <row r="99" spans="1:12" ht="15">
      <c r="A99" s="266"/>
      <c r="B99" s="267"/>
      <c r="C99" s="267"/>
      <c r="D99" s="268"/>
      <c r="E99" s="267"/>
      <c r="F99" s="268"/>
      <c r="G99" s="267"/>
      <c r="H99" s="268"/>
      <c r="I99" s="267"/>
      <c r="J99" s="268"/>
      <c r="K99" s="269"/>
      <c r="L99" s="265"/>
    </row>
    <row r="100" spans="1:12" ht="15">
      <c r="A100" s="266"/>
      <c r="B100" s="267"/>
      <c r="C100" s="267"/>
      <c r="D100" s="268"/>
      <c r="E100" s="267"/>
      <c r="F100" s="268"/>
      <c r="G100" s="267"/>
      <c r="H100" s="268"/>
      <c r="I100" s="267"/>
      <c r="J100" s="268"/>
      <c r="K100" s="269"/>
      <c r="L100" s="265"/>
    </row>
    <row r="101" spans="1:12" ht="15">
      <c r="A101" s="266"/>
      <c r="B101" s="267"/>
      <c r="C101" s="267"/>
      <c r="D101" s="268"/>
      <c r="E101" s="267"/>
      <c r="F101" s="268"/>
      <c r="G101" s="267"/>
      <c r="H101" s="268"/>
      <c r="I101" s="267"/>
      <c r="J101" s="268"/>
      <c r="K101" s="269"/>
      <c r="L101" s="265"/>
    </row>
    <row r="102" spans="1:12" ht="15">
      <c r="A102" s="266"/>
      <c r="B102" s="267"/>
      <c r="C102" s="267"/>
      <c r="D102" s="268"/>
      <c r="E102" s="267"/>
      <c r="F102" s="268"/>
      <c r="G102" s="267"/>
      <c r="H102" s="268"/>
      <c r="I102" s="267"/>
      <c r="J102" s="268"/>
      <c r="K102" s="269"/>
      <c r="L102" s="265"/>
    </row>
    <row r="103" spans="1:12" ht="15">
      <c r="A103" s="266"/>
      <c r="B103" s="267"/>
      <c r="C103" s="267"/>
      <c r="D103" s="268"/>
      <c r="E103" s="267"/>
      <c r="F103" s="268"/>
      <c r="G103" s="267"/>
      <c r="H103" s="268"/>
      <c r="I103" s="267"/>
      <c r="J103" s="268"/>
      <c r="K103" s="269"/>
      <c r="L103" s="265"/>
    </row>
    <row r="104" spans="1:12" ht="33" customHeight="1">
      <c r="A104" s="479" t="s">
        <v>435</v>
      </c>
      <c r="B104" s="479"/>
      <c r="C104" s="479"/>
      <c r="D104" s="479"/>
      <c r="E104" s="479"/>
      <c r="F104" s="479"/>
      <c r="G104" s="479"/>
      <c r="H104" s="479"/>
      <c r="I104" s="479"/>
      <c r="J104" s="479"/>
      <c r="K104" s="479"/>
      <c r="L104" s="479"/>
    </row>
    <row r="105" spans="1:12" ht="83.25" customHeight="1">
      <c r="A105" s="471" t="s">
        <v>36</v>
      </c>
      <c r="B105" s="471" t="s">
        <v>391</v>
      </c>
      <c r="C105" s="476" t="s">
        <v>392</v>
      </c>
      <c r="D105" s="477"/>
      <c r="E105" s="476" t="s">
        <v>389</v>
      </c>
      <c r="F105" s="477"/>
      <c r="G105" s="476" t="s">
        <v>393</v>
      </c>
      <c r="H105" s="477"/>
      <c r="I105" s="476" t="s">
        <v>390</v>
      </c>
      <c r="J105" s="477"/>
      <c r="K105" s="476" t="s">
        <v>394</v>
      </c>
      <c r="L105" s="477"/>
    </row>
    <row r="106" spans="1:12" ht="15">
      <c r="A106" s="472"/>
      <c r="B106" s="472"/>
      <c r="C106" s="281" t="s">
        <v>189</v>
      </c>
      <c r="D106" s="281" t="s">
        <v>55</v>
      </c>
      <c r="E106" s="281" t="s">
        <v>189</v>
      </c>
      <c r="F106" s="281" t="s">
        <v>55</v>
      </c>
      <c r="G106" s="281" t="s">
        <v>189</v>
      </c>
      <c r="H106" s="281" t="s">
        <v>55</v>
      </c>
      <c r="I106" s="281" t="s">
        <v>189</v>
      </c>
      <c r="J106" s="281" t="s">
        <v>55</v>
      </c>
      <c r="K106" s="281" t="s">
        <v>189</v>
      </c>
      <c r="L106" s="281" t="s">
        <v>55</v>
      </c>
    </row>
    <row r="107" spans="1:12" ht="3" customHeight="1">
      <c r="A107" s="296" t="s">
        <v>378</v>
      </c>
      <c r="B107" s="296" t="s">
        <v>42</v>
      </c>
      <c r="C107" s="296" t="s">
        <v>189</v>
      </c>
      <c r="D107" s="296" t="s">
        <v>395</v>
      </c>
      <c r="E107" s="296" t="s">
        <v>389</v>
      </c>
      <c r="F107" s="296" t="s">
        <v>396</v>
      </c>
      <c r="G107" s="296" t="s">
        <v>189</v>
      </c>
      <c r="H107" s="296" t="s">
        <v>372</v>
      </c>
      <c r="I107" s="296" t="s">
        <v>390</v>
      </c>
      <c r="J107" s="296" t="s">
        <v>397</v>
      </c>
      <c r="K107" s="296" t="s">
        <v>189</v>
      </c>
      <c r="L107" s="296" t="s">
        <v>373</v>
      </c>
    </row>
    <row r="108" spans="1:12" ht="21.75" customHeight="1">
      <c r="A108" s="275" t="s">
        <v>190</v>
      </c>
      <c r="B108" s="276">
        <v>67</v>
      </c>
      <c r="C108" s="275">
        <v>68</v>
      </c>
      <c r="D108" s="270">
        <v>1</v>
      </c>
      <c r="E108" s="277">
        <v>61</v>
      </c>
      <c r="F108" s="278">
        <f t="shared" ref="F108:F113" si="0">E108/C108</f>
        <v>0.8970588235294118</v>
      </c>
      <c r="G108" s="275">
        <v>67</v>
      </c>
      <c r="H108" s="270">
        <f t="shared" ref="H108:H113" si="1">G108/B108</f>
        <v>1</v>
      </c>
      <c r="I108" s="277">
        <v>54</v>
      </c>
      <c r="J108" s="279">
        <f t="shared" ref="J108:J113" si="2">I108/G108</f>
        <v>0.80597014925373134</v>
      </c>
      <c r="K108" s="274">
        <v>67</v>
      </c>
      <c r="L108" s="270">
        <f t="shared" ref="L108:L113" si="3">K108/B108</f>
        <v>1</v>
      </c>
    </row>
    <row r="109" spans="1:12" ht="21.75" customHeight="1">
      <c r="A109" s="275" t="s">
        <v>191</v>
      </c>
      <c r="B109" s="276">
        <v>98</v>
      </c>
      <c r="C109" s="275">
        <v>94</v>
      </c>
      <c r="D109" s="270">
        <f>C109/B109</f>
        <v>0.95918367346938771</v>
      </c>
      <c r="E109" s="277">
        <v>47</v>
      </c>
      <c r="F109" s="278">
        <f t="shared" si="0"/>
        <v>0.5</v>
      </c>
      <c r="G109" s="275">
        <v>96</v>
      </c>
      <c r="H109" s="270">
        <f t="shared" si="1"/>
        <v>0.97959183673469385</v>
      </c>
      <c r="I109" s="277">
        <v>30</v>
      </c>
      <c r="J109" s="279">
        <f t="shared" si="2"/>
        <v>0.3125</v>
      </c>
      <c r="K109" s="274">
        <v>93</v>
      </c>
      <c r="L109" s="270">
        <f t="shared" si="3"/>
        <v>0.94897959183673475</v>
      </c>
    </row>
    <row r="110" spans="1:12" ht="21.75" customHeight="1">
      <c r="A110" s="275" t="s">
        <v>376</v>
      </c>
      <c r="B110" s="276">
        <v>456</v>
      </c>
      <c r="C110" s="275">
        <v>433</v>
      </c>
      <c r="D110" s="270">
        <f>C110/B110</f>
        <v>0.94956140350877194</v>
      </c>
      <c r="E110" s="277">
        <v>177</v>
      </c>
      <c r="F110" s="278">
        <f t="shared" si="0"/>
        <v>0.40877598152424943</v>
      </c>
      <c r="G110" s="275">
        <v>446</v>
      </c>
      <c r="H110" s="270">
        <f t="shared" si="1"/>
        <v>0.97807017543859653</v>
      </c>
      <c r="I110" s="277">
        <v>206</v>
      </c>
      <c r="J110" s="279">
        <f t="shared" si="2"/>
        <v>0.46188340807174888</v>
      </c>
      <c r="K110" s="274">
        <v>424</v>
      </c>
      <c r="L110" s="270">
        <f t="shared" si="3"/>
        <v>0.92982456140350878</v>
      </c>
    </row>
    <row r="111" spans="1:12" ht="21.75" customHeight="1">
      <c r="A111" s="275" t="s">
        <v>377</v>
      </c>
      <c r="B111" s="276">
        <v>863</v>
      </c>
      <c r="C111" s="275">
        <v>829</v>
      </c>
      <c r="D111" s="270">
        <f>C111/B111</f>
        <v>0.96060254924681343</v>
      </c>
      <c r="E111" s="277">
        <v>365</v>
      </c>
      <c r="F111" s="278">
        <f t="shared" si="0"/>
        <v>0.44028950542822676</v>
      </c>
      <c r="G111" s="275">
        <v>849</v>
      </c>
      <c r="H111" s="270">
        <f t="shared" si="1"/>
        <v>0.98377752027809962</v>
      </c>
      <c r="I111" s="277">
        <v>367</v>
      </c>
      <c r="J111" s="279">
        <f t="shared" si="2"/>
        <v>0.43227326266195526</v>
      </c>
      <c r="K111" s="274">
        <v>814</v>
      </c>
      <c r="L111" s="270">
        <f t="shared" si="3"/>
        <v>0.94322132097334876</v>
      </c>
    </row>
    <row r="112" spans="1:12" ht="21.75" customHeight="1">
      <c r="A112" s="275" t="s">
        <v>400</v>
      </c>
      <c r="B112" s="276">
        <v>12</v>
      </c>
      <c r="C112" s="275">
        <v>1</v>
      </c>
      <c r="D112" s="270">
        <f>C112/B112</f>
        <v>8.3333333333333329E-2</v>
      </c>
      <c r="E112" s="277">
        <v>0</v>
      </c>
      <c r="F112" s="278">
        <f t="shared" si="0"/>
        <v>0</v>
      </c>
      <c r="G112" s="275">
        <v>10</v>
      </c>
      <c r="H112" s="270">
        <f t="shared" si="1"/>
        <v>0.83333333333333337</v>
      </c>
      <c r="I112" s="277">
        <v>2</v>
      </c>
      <c r="J112" s="279">
        <f t="shared" si="2"/>
        <v>0.2</v>
      </c>
      <c r="K112" s="274">
        <v>1</v>
      </c>
      <c r="L112" s="270">
        <f t="shared" si="3"/>
        <v>8.3333333333333329E-2</v>
      </c>
    </row>
    <row r="113" spans="1:12" ht="31.5">
      <c r="A113" s="389" t="s">
        <v>40</v>
      </c>
      <c r="B113" s="272">
        <v>1496</v>
      </c>
      <c r="C113" s="272">
        <v>1425</v>
      </c>
      <c r="D113" s="273">
        <f>C113/B113</f>
        <v>0.95254010695187163</v>
      </c>
      <c r="E113" s="272">
        <v>650</v>
      </c>
      <c r="F113" s="273">
        <f t="shared" si="0"/>
        <v>0.45614035087719296</v>
      </c>
      <c r="G113" s="272">
        <v>1468</v>
      </c>
      <c r="H113" s="273">
        <f t="shared" si="1"/>
        <v>0.98128342245989308</v>
      </c>
      <c r="I113" s="272">
        <v>659</v>
      </c>
      <c r="J113" s="273">
        <f t="shared" si="2"/>
        <v>0.4489100817438692</v>
      </c>
      <c r="K113" s="282">
        <v>1399</v>
      </c>
      <c r="L113" s="273">
        <f t="shared" si="3"/>
        <v>0.93516042780748665</v>
      </c>
    </row>
    <row r="114" spans="1:12" ht="15">
      <c r="A114" s="266"/>
      <c r="B114" s="267"/>
      <c r="C114" s="267"/>
      <c r="D114" s="268"/>
      <c r="E114" s="268"/>
      <c r="F114" s="268"/>
      <c r="G114" s="267"/>
      <c r="H114" s="268"/>
      <c r="I114" s="268"/>
      <c r="J114" s="268"/>
      <c r="K114" s="269"/>
      <c r="L114" s="265"/>
    </row>
    <row r="117" spans="1:12">
      <c r="A117" s="89"/>
      <c r="B117" s="88"/>
      <c r="C117" s="88"/>
    </row>
  </sheetData>
  <mergeCells count="17">
    <mergeCell ref="A1:L1"/>
    <mergeCell ref="A3:L3"/>
    <mergeCell ref="A4:A5"/>
    <mergeCell ref="B4:B5"/>
    <mergeCell ref="C4:D4"/>
    <mergeCell ref="E4:F4"/>
    <mergeCell ref="G4:H4"/>
    <mergeCell ref="I4:J4"/>
    <mergeCell ref="K4:L4"/>
    <mergeCell ref="A104:L104"/>
    <mergeCell ref="A105:A106"/>
    <mergeCell ref="B105:B106"/>
    <mergeCell ref="C105:D105"/>
    <mergeCell ref="E105:F105"/>
    <mergeCell ref="G105:H105"/>
    <mergeCell ref="I105:J105"/>
    <mergeCell ref="K105:L105"/>
  </mergeCells>
  <pageMargins left="0.59055118110236227" right="0.39370078740157483" top="0.39370078740157483" bottom="0" header="0.51181102362204722" footer="0.51181102362204722"/>
  <pageSetup paperSize="9" scale="64" fitToHeight="0" orientation="landscape" r:id="rId1"/>
  <headerFooter alignWithMargins="0">
    <oddHeader>&amp;R&amp;A</oddHeader>
  </headerFooter>
  <rowBreaks count="1" manualBreakCount="1">
    <brk id="103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1"/>
  <sheetViews>
    <sheetView topLeftCell="A20" zoomScale="75" zoomScaleNormal="75" workbookViewId="0">
      <selection activeCell="C38" sqref="C38"/>
    </sheetView>
  </sheetViews>
  <sheetFormatPr defaultRowHeight="12.75"/>
  <cols>
    <col min="1" max="1" width="23.85546875" style="82" customWidth="1"/>
    <col min="2" max="2" width="12.140625" style="82" customWidth="1"/>
    <col min="3" max="4" width="10.42578125" style="82" customWidth="1"/>
    <col min="5" max="5" width="5.85546875" style="82" customWidth="1"/>
    <col min="6" max="6" width="6.5703125" style="82" customWidth="1"/>
    <col min="7" max="7" width="5.28515625" style="82" customWidth="1"/>
    <col min="8" max="8" width="6.85546875" style="82" customWidth="1"/>
    <col min="9" max="9" width="5.140625" style="82" bestFit="1" customWidth="1"/>
    <col min="10" max="10" width="6.5703125" style="82" customWidth="1"/>
    <col min="11" max="11" width="5" style="82" customWidth="1"/>
    <col min="12" max="12" width="6.85546875" style="82" customWidth="1"/>
    <col min="13" max="14" width="10" style="82" customWidth="1"/>
    <col min="15" max="15" width="11.85546875" style="82" customWidth="1"/>
    <col min="16" max="16" width="1.140625" style="82" customWidth="1"/>
    <col min="17" max="17" width="19.85546875" style="82" customWidth="1"/>
    <col min="18" max="19" width="8.7109375" style="82" customWidth="1"/>
    <col min="20" max="20" width="9.140625" style="82"/>
    <col min="21" max="23" width="19.7109375" style="82" customWidth="1"/>
    <col min="24" max="256" width="9.140625" style="82"/>
    <col min="257" max="257" width="26.85546875" style="82" customWidth="1"/>
    <col min="258" max="258" width="12.140625" style="82" customWidth="1"/>
    <col min="259" max="260" width="10.42578125" style="82" customWidth="1"/>
    <col min="261" max="261" width="5.85546875" style="82" customWidth="1"/>
    <col min="262" max="262" width="6.5703125" style="82" customWidth="1"/>
    <col min="263" max="263" width="5.28515625" style="82" customWidth="1"/>
    <col min="264" max="264" width="7.42578125" style="82" customWidth="1"/>
    <col min="265" max="265" width="5.140625" style="82" bestFit="1" customWidth="1"/>
    <col min="266" max="266" width="7.28515625" style="82" customWidth="1"/>
    <col min="267" max="267" width="5" style="82" customWidth="1"/>
    <col min="268" max="268" width="7.28515625" style="82" bestFit="1" customWidth="1"/>
    <col min="269" max="270" width="10" style="82" customWidth="1"/>
    <col min="271" max="271" width="11.85546875" style="82" customWidth="1"/>
    <col min="272" max="272" width="1.140625" style="82" customWidth="1"/>
    <col min="273" max="273" width="23.5703125" style="82" customWidth="1"/>
    <col min="274" max="275" width="8.7109375" style="82" customWidth="1"/>
    <col min="276" max="276" width="9.140625" style="82"/>
    <col min="277" max="279" width="19.7109375" style="82" customWidth="1"/>
    <col min="280" max="512" width="9.140625" style="82"/>
    <col min="513" max="513" width="26.85546875" style="82" customWidth="1"/>
    <col min="514" max="514" width="12.140625" style="82" customWidth="1"/>
    <col min="515" max="516" width="10.42578125" style="82" customWidth="1"/>
    <col min="517" max="517" width="5.85546875" style="82" customWidth="1"/>
    <col min="518" max="518" width="6.5703125" style="82" customWidth="1"/>
    <col min="519" max="519" width="5.28515625" style="82" customWidth="1"/>
    <col min="520" max="520" width="7.42578125" style="82" customWidth="1"/>
    <col min="521" max="521" width="5.140625" style="82" bestFit="1" customWidth="1"/>
    <col min="522" max="522" width="7.28515625" style="82" customWidth="1"/>
    <col min="523" max="523" width="5" style="82" customWidth="1"/>
    <col min="524" max="524" width="7.28515625" style="82" bestFit="1" customWidth="1"/>
    <col min="525" max="526" width="10" style="82" customWidth="1"/>
    <col min="527" max="527" width="11.85546875" style="82" customWidth="1"/>
    <col min="528" max="528" width="1.140625" style="82" customWidth="1"/>
    <col min="529" max="529" width="23.5703125" style="82" customWidth="1"/>
    <col min="530" max="531" width="8.7109375" style="82" customWidth="1"/>
    <col min="532" max="532" width="9.140625" style="82"/>
    <col min="533" max="535" width="19.7109375" style="82" customWidth="1"/>
    <col min="536" max="768" width="9.140625" style="82"/>
    <col min="769" max="769" width="26.85546875" style="82" customWidth="1"/>
    <col min="770" max="770" width="12.140625" style="82" customWidth="1"/>
    <col min="771" max="772" width="10.42578125" style="82" customWidth="1"/>
    <col min="773" max="773" width="5.85546875" style="82" customWidth="1"/>
    <col min="774" max="774" width="6.5703125" style="82" customWidth="1"/>
    <col min="775" max="775" width="5.28515625" style="82" customWidth="1"/>
    <col min="776" max="776" width="7.42578125" style="82" customWidth="1"/>
    <col min="777" max="777" width="5.140625" style="82" bestFit="1" customWidth="1"/>
    <col min="778" max="778" width="7.28515625" style="82" customWidth="1"/>
    <col min="779" max="779" width="5" style="82" customWidth="1"/>
    <col min="780" max="780" width="7.28515625" style="82" bestFit="1" customWidth="1"/>
    <col min="781" max="782" width="10" style="82" customWidth="1"/>
    <col min="783" max="783" width="11.85546875" style="82" customWidth="1"/>
    <col min="784" max="784" width="1.140625" style="82" customWidth="1"/>
    <col min="785" max="785" width="23.5703125" style="82" customWidth="1"/>
    <col min="786" max="787" width="8.7109375" style="82" customWidth="1"/>
    <col min="788" max="788" width="9.140625" style="82"/>
    <col min="789" max="791" width="19.7109375" style="82" customWidth="1"/>
    <col min="792" max="1024" width="9.140625" style="82"/>
    <col min="1025" max="1025" width="26.85546875" style="82" customWidth="1"/>
    <col min="1026" max="1026" width="12.140625" style="82" customWidth="1"/>
    <col min="1027" max="1028" width="10.42578125" style="82" customWidth="1"/>
    <col min="1029" max="1029" width="5.85546875" style="82" customWidth="1"/>
    <col min="1030" max="1030" width="6.5703125" style="82" customWidth="1"/>
    <col min="1031" max="1031" width="5.28515625" style="82" customWidth="1"/>
    <col min="1032" max="1032" width="7.42578125" style="82" customWidth="1"/>
    <col min="1033" max="1033" width="5.140625" style="82" bestFit="1" customWidth="1"/>
    <col min="1034" max="1034" width="7.28515625" style="82" customWidth="1"/>
    <col min="1035" max="1035" width="5" style="82" customWidth="1"/>
    <col min="1036" max="1036" width="7.28515625" style="82" bestFit="1" customWidth="1"/>
    <col min="1037" max="1038" width="10" style="82" customWidth="1"/>
    <col min="1039" max="1039" width="11.85546875" style="82" customWidth="1"/>
    <col min="1040" max="1040" width="1.140625" style="82" customWidth="1"/>
    <col min="1041" max="1041" width="23.5703125" style="82" customWidth="1"/>
    <col min="1042" max="1043" width="8.7109375" style="82" customWidth="1"/>
    <col min="1044" max="1044" width="9.140625" style="82"/>
    <col min="1045" max="1047" width="19.7109375" style="82" customWidth="1"/>
    <col min="1048" max="1280" width="9.140625" style="82"/>
    <col min="1281" max="1281" width="26.85546875" style="82" customWidth="1"/>
    <col min="1282" max="1282" width="12.140625" style="82" customWidth="1"/>
    <col min="1283" max="1284" width="10.42578125" style="82" customWidth="1"/>
    <col min="1285" max="1285" width="5.85546875" style="82" customWidth="1"/>
    <col min="1286" max="1286" width="6.5703125" style="82" customWidth="1"/>
    <col min="1287" max="1287" width="5.28515625" style="82" customWidth="1"/>
    <col min="1288" max="1288" width="7.42578125" style="82" customWidth="1"/>
    <col min="1289" max="1289" width="5.140625" style="82" bestFit="1" customWidth="1"/>
    <col min="1290" max="1290" width="7.28515625" style="82" customWidth="1"/>
    <col min="1291" max="1291" width="5" style="82" customWidth="1"/>
    <col min="1292" max="1292" width="7.28515625" style="82" bestFit="1" customWidth="1"/>
    <col min="1293" max="1294" width="10" style="82" customWidth="1"/>
    <col min="1295" max="1295" width="11.85546875" style="82" customWidth="1"/>
    <col min="1296" max="1296" width="1.140625" style="82" customWidth="1"/>
    <col min="1297" max="1297" width="23.5703125" style="82" customWidth="1"/>
    <col min="1298" max="1299" width="8.7109375" style="82" customWidth="1"/>
    <col min="1300" max="1300" width="9.140625" style="82"/>
    <col min="1301" max="1303" width="19.7109375" style="82" customWidth="1"/>
    <col min="1304" max="1536" width="9.140625" style="82"/>
    <col min="1537" max="1537" width="26.85546875" style="82" customWidth="1"/>
    <col min="1538" max="1538" width="12.140625" style="82" customWidth="1"/>
    <col min="1539" max="1540" width="10.42578125" style="82" customWidth="1"/>
    <col min="1541" max="1541" width="5.85546875" style="82" customWidth="1"/>
    <col min="1542" max="1542" width="6.5703125" style="82" customWidth="1"/>
    <col min="1543" max="1543" width="5.28515625" style="82" customWidth="1"/>
    <col min="1544" max="1544" width="7.42578125" style="82" customWidth="1"/>
    <col min="1545" max="1545" width="5.140625" style="82" bestFit="1" customWidth="1"/>
    <col min="1546" max="1546" width="7.28515625" style="82" customWidth="1"/>
    <col min="1547" max="1547" width="5" style="82" customWidth="1"/>
    <col min="1548" max="1548" width="7.28515625" style="82" bestFit="1" customWidth="1"/>
    <col min="1549" max="1550" width="10" style="82" customWidth="1"/>
    <col min="1551" max="1551" width="11.85546875" style="82" customWidth="1"/>
    <col min="1552" max="1552" width="1.140625" style="82" customWidth="1"/>
    <col min="1553" max="1553" width="23.5703125" style="82" customWidth="1"/>
    <col min="1554" max="1555" width="8.7109375" style="82" customWidth="1"/>
    <col min="1556" max="1556" width="9.140625" style="82"/>
    <col min="1557" max="1559" width="19.7109375" style="82" customWidth="1"/>
    <col min="1560" max="1792" width="9.140625" style="82"/>
    <col min="1793" max="1793" width="26.85546875" style="82" customWidth="1"/>
    <col min="1794" max="1794" width="12.140625" style="82" customWidth="1"/>
    <col min="1795" max="1796" width="10.42578125" style="82" customWidth="1"/>
    <col min="1797" max="1797" width="5.85546875" style="82" customWidth="1"/>
    <col min="1798" max="1798" width="6.5703125" style="82" customWidth="1"/>
    <col min="1799" max="1799" width="5.28515625" style="82" customWidth="1"/>
    <col min="1800" max="1800" width="7.42578125" style="82" customWidth="1"/>
    <col min="1801" max="1801" width="5.140625" style="82" bestFit="1" customWidth="1"/>
    <col min="1802" max="1802" width="7.28515625" style="82" customWidth="1"/>
    <col min="1803" max="1803" width="5" style="82" customWidth="1"/>
    <col min="1804" max="1804" width="7.28515625" style="82" bestFit="1" customWidth="1"/>
    <col min="1805" max="1806" width="10" style="82" customWidth="1"/>
    <col min="1807" max="1807" width="11.85546875" style="82" customWidth="1"/>
    <col min="1808" max="1808" width="1.140625" style="82" customWidth="1"/>
    <col min="1809" max="1809" width="23.5703125" style="82" customWidth="1"/>
    <col min="1810" max="1811" width="8.7109375" style="82" customWidth="1"/>
    <col min="1812" max="1812" width="9.140625" style="82"/>
    <col min="1813" max="1815" width="19.7109375" style="82" customWidth="1"/>
    <col min="1816" max="2048" width="9.140625" style="82"/>
    <col min="2049" max="2049" width="26.85546875" style="82" customWidth="1"/>
    <col min="2050" max="2050" width="12.140625" style="82" customWidth="1"/>
    <col min="2051" max="2052" width="10.42578125" style="82" customWidth="1"/>
    <col min="2053" max="2053" width="5.85546875" style="82" customWidth="1"/>
    <col min="2054" max="2054" width="6.5703125" style="82" customWidth="1"/>
    <col min="2055" max="2055" width="5.28515625" style="82" customWidth="1"/>
    <col min="2056" max="2056" width="7.42578125" style="82" customWidth="1"/>
    <col min="2057" max="2057" width="5.140625" style="82" bestFit="1" customWidth="1"/>
    <col min="2058" max="2058" width="7.28515625" style="82" customWidth="1"/>
    <col min="2059" max="2059" width="5" style="82" customWidth="1"/>
    <col min="2060" max="2060" width="7.28515625" style="82" bestFit="1" customWidth="1"/>
    <col min="2061" max="2062" width="10" style="82" customWidth="1"/>
    <col min="2063" max="2063" width="11.85546875" style="82" customWidth="1"/>
    <col min="2064" max="2064" width="1.140625" style="82" customWidth="1"/>
    <col min="2065" max="2065" width="23.5703125" style="82" customWidth="1"/>
    <col min="2066" max="2067" width="8.7109375" style="82" customWidth="1"/>
    <col min="2068" max="2068" width="9.140625" style="82"/>
    <col min="2069" max="2071" width="19.7109375" style="82" customWidth="1"/>
    <col min="2072" max="2304" width="9.140625" style="82"/>
    <col min="2305" max="2305" width="26.85546875" style="82" customWidth="1"/>
    <col min="2306" max="2306" width="12.140625" style="82" customWidth="1"/>
    <col min="2307" max="2308" width="10.42578125" style="82" customWidth="1"/>
    <col min="2309" max="2309" width="5.85546875" style="82" customWidth="1"/>
    <col min="2310" max="2310" width="6.5703125" style="82" customWidth="1"/>
    <col min="2311" max="2311" width="5.28515625" style="82" customWidth="1"/>
    <col min="2312" max="2312" width="7.42578125" style="82" customWidth="1"/>
    <col min="2313" max="2313" width="5.140625" style="82" bestFit="1" customWidth="1"/>
    <col min="2314" max="2314" width="7.28515625" style="82" customWidth="1"/>
    <col min="2315" max="2315" width="5" style="82" customWidth="1"/>
    <col min="2316" max="2316" width="7.28515625" style="82" bestFit="1" customWidth="1"/>
    <col min="2317" max="2318" width="10" style="82" customWidth="1"/>
    <col min="2319" max="2319" width="11.85546875" style="82" customWidth="1"/>
    <col min="2320" max="2320" width="1.140625" style="82" customWidth="1"/>
    <col min="2321" max="2321" width="23.5703125" style="82" customWidth="1"/>
    <col min="2322" max="2323" width="8.7109375" style="82" customWidth="1"/>
    <col min="2324" max="2324" width="9.140625" style="82"/>
    <col min="2325" max="2327" width="19.7109375" style="82" customWidth="1"/>
    <col min="2328" max="2560" width="9.140625" style="82"/>
    <col min="2561" max="2561" width="26.85546875" style="82" customWidth="1"/>
    <col min="2562" max="2562" width="12.140625" style="82" customWidth="1"/>
    <col min="2563" max="2564" width="10.42578125" style="82" customWidth="1"/>
    <col min="2565" max="2565" width="5.85546875" style="82" customWidth="1"/>
    <col min="2566" max="2566" width="6.5703125" style="82" customWidth="1"/>
    <col min="2567" max="2567" width="5.28515625" style="82" customWidth="1"/>
    <col min="2568" max="2568" width="7.42578125" style="82" customWidth="1"/>
    <col min="2569" max="2569" width="5.140625" style="82" bestFit="1" customWidth="1"/>
    <col min="2570" max="2570" width="7.28515625" style="82" customWidth="1"/>
    <col min="2571" max="2571" width="5" style="82" customWidth="1"/>
    <col min="2572" max="2572" width="7.28515625" style="82" bestFit="1" customWidth="1"/>
    <col min="2573" max="2574" width="10" style="82" customWidth="1"/>
    <col min="2575" max="2575" width="11.85546875" style="82" customWidth="1"/>
    <col min="2576" max="2576" width="1.140625" style="82" customWidth="1"/>
    <col min="2577" max="2577" width="23.5703125" style="82" customWidth="1"/>
    <col min="2578" max="2579" width="8.7109375" style="82" customWidth="1"/>
    <col min="2580" max="2580" width="9.140625" style="82"/>
    <col min="2581" max="2583" width="19.7109375" style="82" customWidth="1"/>
    <col min="2584" max="2816" width="9.140625" style="82"/>
    <col min="2817" max="2817" width="26.85546875" style="82" customWidth="1"/>
    <col min="2818" max="2818" width="12.140625" style="82" customWidth="1"/>
    <col min="2819" max="2820" width="10.42578125" style="82" customWidth="1"/>
    <col min="2821" max="2821" width="5.85546875" style="82" customWidth="1"/>
    <col min="2822" max="2822" width="6.5703125" style="82" customWidth="1"/>
    <col min="2823" max="2823" width="5.28515625" style="82" customWidth="1"/>
    <col min="2824" max="2824" width="7.42578125" style="82" customWidth="1"/>
    <col min="2825" max="2825" width="5.140625" style="82" bestFit="1" customWidth="1"/>
    <col min="2826" max="2826" width="7.28515625" style="82" customWidth="1"/>
    <col min="2827" max="2827" width="5" style="82" customWidth="1"/>
    <col min="2828" max="2828" width="7.28515625" style="82" bestFit="1" customWidth="1"/>
    <col min="2829" max="2830" width="10" style="82" customWidth="1"/>
    <col min="2831" max="2831" width="11.85546875" style="82" customWidth="1"/>
    <col min="2832" max="2832" width="1.140625" style="82" customWidth="1"/>
    <col min="2833" max="2833" width="23.5703125" style="82" customWidth="1"/>
    <col min="2834" max="2835" width="8.7109375" style="82" customWidth="1"/>
    <col min="2836" max="2836" width="9.140625" style="82"/>
    <col min="2837" max="2839" width="19.7109375" style="82" customWidth="1"/>
    <col min="2840" max="3072" width="9.140625" style="82"/>
    <col min="3073" max="3073" width="26.85546875" style="82" customWidth="1"/>
    <col min="3074" max="3074" width="12.140625" style="82" customWidth="1"/>
    <col min="3075" max="3076" width="10.42578125" style="82" customWidth="1"/>
    <col min="3077" max="3077" width="5.85546875" style="82" customWidth="1"/>
    <col min="3078" max="3078" width="6.5703125" style="82" customWidth="1"/>
    <col min="3079" max="3079" width="5.28515625" style="82" customWidth="1"/>
    <col min="3080" max="3080" width="7.42578125" style="82" customWidth="1"/>
    <col min="3081" max="3081" width="5.140625" style="82" bestFit="1" customWidth="1"/>
    <col min="3082" max="3082" width="7.28515625" style="82" customWidth="1"/>
    <col min="3083" max="3083" width="5" style="82" customWidth="1"/>
    <col min="3084" max="3084" width="7.28515625" style="82" bestFit="1" customWidth="1"/>
    <col min="3085" max="3086" width="10" style="82" customWidth="1"/>
    <col min="3087" max="3087" width="11.85546875" style="82" customWidth="1"/>
    <col min="3088" max="3088" width="1.140625" style="82" customWidth="1"/>
    <col min="3089" max="3089" width="23.5703125" style="82" customWidth="1"/>
    <col min="3090" max="3091" width="8.7109375" style="82" customWidth="1"/>
    <col min="3092" max="3092" width="9.140625" style="82"/>
    <col min="3093" max="3095" width="19.7109375" style="82" customWidth="1"/>
    <col min="3096" max="3328" width="9.140625" style="82"/>
    <col min="3329" max="3329" width="26.85546875" style="82" customWidth="1"/>
    <col min="3330" max="3330" width="12.140625" style="82" customWidth="1"/>
    <col min="3331" max="3332" width="10.42578125" style="82" customWidth="1"/>
    <col min="3333" max="3333" width="5.85546875" style="82" customWidth="1"/>
    <col min="3334" max="3334" width="6.5703125" style="82" customWidth="1"/>
    <col min="3335" max="3335" width="5.28515625" style="82" customWidth="1"/>
    <col min="3336" max="3336" width="7.42578125" style="82" customWidth="1"/>
    <col min="3337" max="3337" width="5.140625" style="82" bestFit="1" customWidth="1"/>
    <col min="3338" max="3338" width="7.28515625" style="82" customWidth="1"/>
    <col min="3339" max="3339" width="5" style="82" customWidth="1"/>
    <col min="3340" max="3340" width="7.28515625" style="82" bestFit="1" customWidth="1"/>
    <col min="3341" max="3342" width="10" style="82" customWidth="1"/>
    <col min="3343" max="3343" width="11.85546875" style="82" customWidth="1"/>
    <col min="3344" max="3344" width="1.140625" style="82" customWidth="1"/>
    <col min="3345" max="3345" width="23.5703125" style="82" customWidth="1"/>
    <col min="3346" max="3347" width="8.7109375" style="82" customWidth="1"/>
    <col min="3348" max="3348" width="9.140625" style="82"/>
    <col min="3349" max="3351" width="19.7109375" style="82" customWidth="1"/>
    <col min="3352" max="3584" width="9.140625" style="82"/>
    <col min="3585" max="3585" width="26.85546875" style="82" customWidth="1"/>
    <col min="3586" max="3586" width="12.140625" style="82" customWidth="1"/>
    <col min="3587" max="3588" width="10.42578125" style="82" customWidth="1"/>
    <col min="3589" max="3589" width="5.85546875" style="82" customWidth="1"/>
    <col min="3590" max="3590" width="6.5703125" style="82" customWidth="1"/>
    <col min="3591" max="3591" width="5.28515625" style="82" customWidth="1"/>
    <col min="3592" max="3592" width="7.42578125" style="82" customWidth="1"/>
    <col min="3593" max="3593" width="5.140625" style="82" bestFit="1" customWidth="1"/>
    <col min="3594" max="3594" width="7.28515625" style="82" customWidth="1"/>
    <col min="3595" max="3595" width="5" style="82" customWidth="1"/>
    <col min="3596" max="3596" width="7.28515625" style="82" bestFit="1" customWidth="1"/>
    <col min="3597" max="3598" width="10" style="82" customWidth="1"/>
    <col min="3599" max="3599" width="11.85546875" style="82" customWidth="1"/>
    <col min="3600" max="3600" width="1.140625" style="82" customWidth="1"/>
    <col min="3601" max="3601" width="23.5703125" style="82" customWidth="1"/>
    <col min="3602" max="3603" width="8.7109375" style="82" customWidth="1"/>
    <col min="3604" max="3604" width="9.140625" style="82"/>
    <col min="3605" max="3607" width="19.7109375" style="82" customWidth="1"/>
    <col min="3608" max="3840" width="9.140625" style="82"/>
    <col min="3841" max="3841" width="26.85546875" style="82" customWidth="1"/>
    <col min="3842" max="3842" width="12.140625" style="82" customWidth="1"/>
    <col min="3843" max="3844" width="10.42578125" style="82" customWidth="1"/>
    <col min="3845" max="3845" width="5.85546875" style="82" customWidth="1"/>
    <col min="3846" max="3846" width="6.5703125" style="82" customWidth="1"/>
    <col min="3847" max="3847" width="5.28515625" style="82" customWidth="1"/>
    <col min="3848" max="3848" width="7.42578125" style="82" customWidth="1"/>
    <col min="3849" max="3849" width="5.140625" style="82" bestFit="1" customWidth="1"/>
    <col min="3850" max="3850" width="7.28515625" style="82" customWidth="1"/>
    <col min="3851" max="3851" width="5" style="82" customWidth="1"/>
    <col min="3852" max="3852" width="7.28515625" style="82" bestFit="1" customWidth="1"/>
    <col min="3853" max="3854" width="10" style="82" customWidth="1"/>
    <col min="3855" max="3855" width="11.85546875" style="82" customWidth="1"/>
    <col min="3856" max="3856" width="1.140625" style="82" customWidth="1"/>
    <col min="3857" max="3857" width="23.5703125" style="82" customWidth="1"/>
    <col min="3858" max="3859" width="8.7109375" style="82" customWidth="1"/>
    <col min="3860" max="3860" width="9.140625" style="82"/>
    <col min="3861" max="3863" width="19.7109375" style="82" customWidth="1"/>
    <col min="3864" max="4096" width="9.140625" style="82"/>
    <col min="4097" max="4097" width="26.85546875" style="82" customWidth="1"/>
    <col min="4098" max="4098" width="12.140625" style="82" customWidth="1"/>
    <col min="4099" max="4100" width="10.42578125" style="82" customWidth="1"/>
    <col min="4101" max="4101" width="5.85546875" style="82" customWidth="1"/>
    <col min="4102" max="4102" width="6.5703125" style="82" customWidth="1"/>
    <col min="4103" max="4103" width="5.28515625" style="82" customWidth="1"/>
    <col min="4104" max="4104" width="7.42578125" style="82" customWidth="1"/>
    <col min="4105" max="4105" width="5.140625" style="82" bestFit="1" customWidth="1"/>
    <col min="4106" max="4106" width="7.28515625" style="82" customWidth="1"/>
    <col min="4107" max="4107" width="5" style="82" customWidth="1"/>
    <col min="4108" max="4108" width="7.28515625" style="82" bestFit="1" customWidth="1"/>
    <col min="4109" max="4110" width="10" style="82" customWidth="1"/>
    <col min="4111" max="4111" width="11.85546875" style="82" customWidth="1"/>
    <col min="4112" max="4112" width="1.140625" style="82" customWidth="1"/>
    <col min="4113" max="4113" width="23.5703125" style="82" customWidth="1"/>
    <col min="4114" max="4115" width="8.7109375" style="82" customWidth="1"/>
    <col min="4116" max="4116" width="9.140625" style="82"/>
    <col min="4117" max="4119" width="19.7109375" style="82" customWidth="1"/>
    <col min="4120" max="4352" width="9.140625" style="82"/>
    <col min="4353" max="4353" width="26.85546875" style="82" customWidth="1"/>
    <col min="4354" max="4354" width="12.140625" style="82" customWidth="1"/>
    <col min="4355" max="4356" width="10.42578125" style="82" customWidth="1"/>
    <col min="4357" max="4357" width="5.85546875" style="82" customWidth="1"/>
    <col min="4358" max="4358" width="6.5703125" style="82" customWidth="1"/>
    <col min="4359" max="4359" width="5.28515625" style="82" customWidth="1"/>
    <col min="4360" max="4360" width="7.42578125" style="82" customWidth="1"/>
    <col min="4361" max="4361" width="5.140625" style="82" bestFit="1" customWidth="1"/>
    <col min="4362" max="4362" width="7.28515625" style="82" customWidth="1"/>
    <col min="4363" max="4363" width="5" style="82" customWidth="1"/>
    <col min="4364" max="4364" width="7.28515625" style="82" bestFit="1" customWidth="1"/>
    <col min="4365" max="4366" width="10" style="82" customWidth="1"/>
    <col min="4367" max="4367" width="11.85546875" style="82" customWidth="1"/>
    <col min="4368" max="4368" width="1.140625" style="82" customWidth="1"/>
    <col min="4369" max="4369" width="23.5703125" style="82" customWidth="1"/>
    <col min="4370" max="4371" width="8.7109375" style="82" customWidth="1"/>
    <col min="4372" max="4372" width="9.140625" style="82"/>
    <col min="4373" max="4375" width="19.7109375" style="82" customWidth="1"/>
    <col min="4376" max="4608" width="9.140625" style="82"/>
    <col min="4609" max="4609" width="26.85546875" style="82" customWidth="1"/>
    <col min="4610" max="4610" width="12.140625" style="82" customWidth="1"/>
    <col min="4611" max="4612" width="10.42578125" style="82" customWidth="1"/>
    <col min="4613" max="4613" width="5.85546875" style="82" customWidth="1"/>
    <col min="4614" max="4614" width="6.5703125" style="82" customWidth="1"/>
    <col min="4615" max="4615" width="5.28515625" style="82" customWidth="1"/>
    <col min="4616" max="4616" width="7.42578125" style="82" customWidth="1"/>
    <col min="4617" max="4617" width="5.140625" style="82" bestFit="1" customWidth="1"/>
    <col min="4618" max="4618" width="7.28515625" style="82" customWidth="1"/>
    <col min="4619" max="4619" width="5" style="82" customWidth="1"/>
    <col min="4620" max="4620" width="7.28515625" style="82" bestFit="1" customWidth="1"/>
    <col min="4621" max="4622" width="10" style="82" customWidth="1"/>
    <col min="4623" max="4623" width="11.85546875" style="82" customWidth="1"/>
    <col min="4624" max="4624" width="1.140625" style="82" customWidth="1"/>
    <col min="4625" max="4625" width="23.5703125" style="82" customWidth="1"/>
    <col min="4626" max="4627" width="8.7109375" style="82" customWidth="1"/>
    <col min="4628" max="4628" width="9.140625" style="82"/>
    <col min="4629" max="4631" width="19.7109375" style="82" customWidth="1"/>
    <col min="4632" max="4864" width="9.140625" style="82"/>
    <col min="4865" max="4865" width="26.85546875" style="82" customWidth="1"/>
    <col min="4866" max="4866" width="12.140625" style="82" customWidth="1"/>
    <col min="4867" max="4868" width="10.42578125" style="82" customWidth="1"/>
    <col min="4869" max="4869" width="5.85546875" style="82" customWidth="1"/>
    <col min="4870" max="4870" width="6.5703125" style="82" customWidth="1"/>
    <col min="4871" max="4871" width="5.28515625" style="82" customWidth="1"/>
    <col min="4872" max="4872" width="7.42578125" style="82" customWidth="1"/>
    <col min="4873" max="4873" width="5.140625" style="82" bestFit="1" customWidth="1"/>
    <col min="4874" max="4874" width="7.28515625" style="82" customWidth="1"/>
    <col min="4875" max="4875" width="5" style="82" customWidth="1"/>
    <col min="4876" max="4876" width="7.28515625" style="82" bestFit="1" customWidth="1"/>
    <col min="4877" max="4878" width="10" style="82" customWidth="1"/>
    <col min="4879" max="4879" width="11.85546875" style="82" customWidth="1"/>
    <col min="4880" max="4880" width="1.140625" style="82" customWidth="1"/>
    <col min="4881" max="4881" width="23.5703125" style="82" customWidth="1"/>
    <col min="4882" max="4883" width="8.7109375" style="82" customWidth="1"/>
    <col min="4884" max="4884" width="9.140625" style="82"/>
    <col min="4885" max="4887" width="19.7109375" style="82" customWidth="1"/>
    <col min="4888" max="5120" width="9.140625" style="82"/>
    <col min="5121" max="5121" width="26.85546875" style="82" customWidth="1"/>
    <col min="5122" max="5122" width="12.140625" style="82" customWidth="1"/>
    <col min="5123" max="5124" width="10.42578125" style="82" customWidth="1"/>
    <col min="5125" max="5125" width="5.85546875" style="82" customWidth="1"/>
    <col min="5126" max="5126" width="6.5703125" style="82" customWidth="1"/>
    <col min="5127" max="5127" width="5.28515625" style="82" customWidth="1"/>
    <col min="5128" max="5128" width="7.42578125" style="82" customWidth="1"/>
    <col min="5129" max="5129" width="5.140625" style="82" bestFit="1" customWidth="1"/>
    <col min="5130" max="5130" width="7.28515625" style="82" customWidth="1"/>
    <col min="5131" max="5131" width="5" style="82" customWidth="1"/>
    <col min="5132" max="5132" width="7.28515625" style="82" bestFit="1" customWidth="1"/>
    <col min="5133" max="5134" width="10" style="82" customWidth="1"/>
    <col min="5135" max="5135" width="11.85546875" style="82" customWidth="1"/>
    <col min="5136" max="5136" width="1.140625" style="82" customWidth="1"/>
    <col min="5137" max="5137" width="23.5703125" style="82" customWidth="1"/>
    <col min="5138" max="5139" width="8.7109375" style="82" customWidth="1"/>
    <col min="5140" max="5140" width="9.140625" style="82"/>
    <col min="5141" max="5143" width="19.7109375" style="82" customWidth="1"/>
    <col min="5144" max="5376" width="9.140625" style="82"/>
    <col min="5377" max="5377" width="26.85546875" style="82" customWidth="1"/>
    <col min="5378" max="5378" width="12.140625" style="82" customWidth="1"/>
    <col min="5379" max="5380" width="10.42578125" style="82" customWidth="1"/>
    <col min="5381" max="5381" width="5.85546875" style="82" customWidth="1"/>
    <col min="5382" max="5382" width="6.5703125" style="82" customWidth="1"/>
    <col min="5383" max="5383" width="5.28515625" style="82" customWidth="1"/>
    <col min="5384" max="5384" width="7.42578125" style="82" customWidth="1"/>
    <col min="5385" max="5385" width="5.140625" style="82" bestFit="1" customWidth="1"/>
    <col min="5386" max="5386" width="7.28515625" style="82" customWidth="1"/>
    <col min="5387" max="5387" width="5" style="82" customWidth="1"/>
    <col min="5388" max="5388" width="7.28515625" style="82" bestFit="1" customWidth="1"/>
    <col min="5389" max="5390" width="10" style="82" customWidth="1"/>
    <col min="5391" max="5391" width="11.85546875" style="82" customWidth="1"/>
    <col min="5392" max="5392" width="1.140625" style="82" customWidth="1"/>
    <col min="5393" max="5393" width="23.5703125" style="82" customWidth="1"/>
    <col min="5394" max="5395" width="8.7109375" style="82" customWidth="1"/>
    <col min="5396" max="5396" width="9.140625" style="82"/>
    <col min="5397" max="5399" width="19.7109375" style="82" customWidth="1"/>
    <col min="5400" max="5632" width="9.140625" style="82"/>
    <col min="5633" max="5633" width="26.85546875" style="82" customWidth="1"/>
    <col min="5634" max="5634" width="12.140625" style="82" customWidth="1"/>
    <col min="5635" max="5636" width="10.42578125" style="82" customWidth="1"/>
    <col min="5637" max="5637" width="5.85546875" style="82" customWidth="1"/>
    <col min="5638" max="5638" width="6.5703125" style="82" customWidth="1"/>
    <col min="5639" max="5639" width="5.28515625" style="82" customWidth="1"/>
    <col min="5640" max="5640" width="7.42578125" style="82" customWidth="1"/>
    <col min="5641" max="5641" width="5.140625" style="82" bestFit="1" customWidth="1"/>
    <col min="5642" max="5642" width="7.28515625" style="82" customWidth="1"/>
    <col min="5643" max="5643" width="5" style="82" customWidth="1"/>
    <col min="5644" max="5644" width="7.28515625" style="82" bestFit="1" customWidth="1"/>
    <col min="5645" max="5646" width="10" style="82" customWidth="1"/>
    <col min="5647" max="5647" width="11.85546875" style="82" customWidth="1"/>
    <col min="5648" max="5648" width="1.140625" style="82" customWidth="1"/>
    <col min="5649" max="5649" width="23.5703125" style="82" customWidth="1"/>
    <col min="5650" max="5651" width="8.7109375" style="82" customWidth="1"/>
    <col min="5652" max="5652" width="9.140625" style="82"/>
    <col min="5653" max="5655" width="19.7109375" style="82" customWidth="1"/>
    <col min="5656" max="5888" width="9.140625" style="82"/>
    <col min="5889" max="5889" width="26.85546875" style="82" customWidth="1"/>
    <col min="5890" max="5890" width="12.140625" style="82" customWidth="1"/>
    <col min="5891" max="5892" width="10.42578125" style="82" customWidth="1"/>
    <col min="5893" max="5893" width="5.85546875" style="82" customWidth="1"/>
    <col min="5894" max="5894" width="6.5703125" style="82" customWidth="1"/>
    <col min="5895" max="5895" width="5.28515625" style="82" customWidth="1"/>
    <col min="5896" max="5896" width="7.42578125" style="82" customWidth="1"/>
    <col min="5897" max="5897" width="5.140625" style="82" bestFit="1" customWidth="1"/>
    <col min="5898" max="5898" width="7.28515625" style="82" customWidth="1"/>
    <col min="5899" max="5899" width="5" style="82" customWidth="1"/>
    <col min="5900" max="5900" width="7.28515625" style="82" bestFit="1" customWidth="1"/>
    <col min="5901" max="5902" width="10" style="82" customWidth="1"/>
    <col min="5903" max="5903" width="11.85546875" style="82" customWidth="1"/>
    <col min="5904" max="5904" width="1.140625" style="82" customWidth="1"/>
    <col min="5905" max="5905" width="23.5703125" style="82" customWidth="1"/>
    <col min="5906" max="5907" width="8.7109375" style="82" customWidth="1"/>
    <col min="5908" max="5908" width="9.140625" style="82"/>
    <col min="5909" max="5911" width="19.7109375" style="82" customWidth="1"/>
    <col min="5912" max="6144" width="9.140625" style="82"/>
    <col min="6145" max="6145" width="26.85546875" style="82" customWidth="1"/>
    <col min="6146" max="6146" width="12.140625" style="82" customWidth="1"/>
    <col min="6147" max="6148" width="10.42578125" style="82" customWidth="1"/>
    <col min="6149" max="6149" width="5.85546875" style="82" customWidth="1"/>
    <col min="6150" max="6150" width="6.5703125" style="82" customWidth="1"/>
    <col min="6151" max="6151" width="5.28515625" style="82" customWidth="1"/>
    <col min="6152" max="6152" width="7.42578125" style="82" customWidth="1"/>
    <col min="6153" max="6153" width="5.140625" style="82" bestFit="1" customWidth="1"/>
    <col min="6154" max="6154" width="7.28515625" style="82" customWidth="1"/>
    <col min="6155" max="6155" width="5" style="82" customWidth="1"/>
    <col min="6156" max="6156" width="7.28515625" style="82" bestFit="1" customWidth="1"/>
    <col min="6157" max="6158" width="10" style="82" customWidth="1"/>
    <col min="6159" max="6159" width="11.85546875" style="82" customWidth="1"/>
    <col min="6160" max="6160" width="1.140625" style="82" customWidth="1"/>
    <col min="6161" max="6161" width="23.5703125" style="82" customWidth="1"/>
    <col min="6162" max="6163" width="8.7109375" style="82" customWidth="1"/>
    <col min="6164" max="6164" width="9.140625" style="82"/>
    <col min="6165" max="6167" width="19.7109375" style="82" customWidth="1"/>
    <col min="6168" max="6400" width="9.140625" style="82"/>
    <col min="6401" max="6401" width="26.85546875" style="82" customWidth="1"/>
    <col min="6402" max="6402" width="12.140625" style="82" customWidth="1"/>
    <col min="6403" max="6404" width="10.42578125" style="82" customWidth="1"/>
    <col min="6405" max="6405" width="5.85546875" style="82" customWidth="1"/>
    <col min="6406" max="6406" width="6.5703125" style="82" customWidth="1"/>
    <col min="6407" max="6407" width="5.28515625" style="82" customWidth="1"/>
    <col min="6408" max="6408" width="7.42578125" style="82" customWidth="1"/>
    <col min="6409" max="6409" width="5.140625" style="82" bestFit="1" customWidth="1"/>
    <col min="6410" max="6410" width="7.28515625" style="82" customWidth="1"/>
    <col min="6411" max="6411" width="5" style="82" customWidth="1"/>
    <col min="6412" max="6412" width="7.28515625" style="82" bestFit="1" customWidth="1"/>
    <col min="6413" max="6414" width="10" style="82" customWidth="1"/>
    <col min="6415" max="6415" width="11.85546875" style="82" customWidth="1"/>
    <col min="6416" max="6416" width="1.140625" style="82" customWidth="1"/>
    <col min="6417" max="6417" width="23.5703125" style="82" customWidth="1"/>
    <col min="6418" max="6419" width="8.7109375" style="82" customWidth="1"/>
    <col min="6420" max="6420" width="9.140625" style="82"/>
    <col min="6421" max="6423" width="19.7109375" style="82" customWidth="1"/>
    <col min="6424" max="6656" width="9.140625" style="82"/>
    <col min="6657" max="6657" width="26.85546875" style="82" customWidth="1"/>
    <col min="6658" max="6658" width="12.140625" style="82" customWidth="1"/>
    <col min="6659" max="6660" width="10.42578125" style="82" customWidth="1"/>
    <col min="6661" max="6661" width="5.85546875" style="82" customWidth="1"/>
    <col min="6662" max="6662" width="6.5703125" style="82" customWidth="1"/>
    <col min="6663" max="6663" width="5.28515625" style="82" customWidth="1"/>
    <col min="6664" max="6664" width="7.42578125" style="82" customWidth="1"/>
    <col min="6665" max="6665" width="5.140625" style="82" bestFit="1" customWidth="1"/>
    <col min="6666" max="6666" width="7.28515625" style="82" customWidth="1"/>
    <col min="6667" max="6667" width="5" style="82" customWidth="1"/>
    <col min="6668" max="6668" width="7.28515625" style="82" bestFit="1" customWidth="1"/>
    <col min="6669" max="6670" width="10" style="82" customWidth="1"/>
    <col min="6671" max="6671" width="11.85546875" style="82" customWidth="1"/>
    <col min="6672" max="6672" width="1.140625" style="82" customWidth="1"/>
    <col min="6673" max="6673" width="23.5703125" style="82" customWidth="1"/>
    <col min="6674" max="6675" width="8.7109375" style="82" customWidth="1"/>
    <col min="6676" max="6676" width="9.140625" style="82"/>
    <col min="6677" max="6679" width="19.7109375" style="82" customWidth="1"/>
    <col min="6680" max="6912" width="9.140625" style="82"/>
    <col min="6913" max="6913" width="26.85546875" style="82" customWidth="1"/>
    <col min="6914" max="6914" width="12.140625" style="82" customWidth="1"/>
    <col min="6915" max="6916" width="10.42578125" style="82" customWidth="1"/>
    <col min="6917" max="6917" width="5.85546875" style="82" customWidth="1"/>
    <col min="6918" max="6918" width="6.5703125" style="82" customWidth="1"/>
    <col min="6919" max="6919" width="5.28515625" style="82" customWidth="1"/>
    <col min="6920" max="6920" width="7.42578125" style="82" customWidth="1"/>
    <col min="6921" max="6921" width="5.140625" style="82" bestFit="1" customWidth="1"/>
    <col min="6922" max="6922" width="7.28515625" style="82" customWidth="1"/>
    <col min="6923" max="6923" width="5" style="82" customWidth="1"/>
    <col min="6924" max="6924" width="7.28515625" style="82" bestFit="1" customWidth="1"/>
    <col min="6925" max="6926" width="10" style="82" customWidth="1"/>
    <col min="6927" max="6927" width="11.85546875" style="82" customWidth="1"/>
    <col min="6928" max="6928" width="1.140625" style="82" customWidth="1"/>
    <col min="6929" max="6929" width="23.5703125" style="82" customWidth="1"/>
    <col min="6930" max="6931" width="8.7109375" style="82" customWidth="1"/>
    <col min="6932" max="6932" width="9.140625" style="82"/>
    <col min="6933" max="6935" width="19.7109375" style="82" customWidth="1"/>
    <col min="6936" max="7168" width="9.140625" style="82"/>
    <col min="7169" max="7169" width="26.85546875" style="82" customWidth="1"/>
    <col min="7170" max="7170" width="12.140625" style="82" customWidth="1"/>
    <col min="7171" max="7172" width="10.42578125" style="82" customWidth="1"/>
    <col min="7173" max="7173" width="5.85546875" style="82" customWidth="1"/>
    <col min="7174" max="7174" width="6.5703125" style="82" customWidth="1"/>
    <col min="7175" max="7175" width="5.28515625" style="82" customWidth="1"/>
    <col min="7176" max="7176" width="7.42578125" style="82" customWidth="1"/>
    <col min="7177" max="7177" width="5.140625" style="82" bestFit="1" customWidth="1"/>
    <col min="7178" max="7178" width="7.28515625" style="82" customWidth="1"/>
    <col min="7179" max="7179" width="5" style="82" customWidth="1"/>
    <col min="7180" max="7180" width="7.28515625" style="82" bestFit="1" customWidth="1"/>
    <col min="7181" max="7182" width="10" style="82" customWidth="1"/>
    <col min="7183" max="7183" width="11.85546875" style="82" customWidth="1"/>
    <col min="7184" max="7184" width="1.140625" style="82" customWidth="1"/>
    <col min="7185" max="7185" width="23.5703125" style="82" customWidth="1"/>
    <col min="7186" max="7187" width="8.7109375" style="82" customWidth="1"/>
    <col min="7188" max="7188" width="9.140625" style="82"/>
    <col min="7189" max="7191" width="19.7109375" style="82" customWidth="1"/>
    <col min="7192" max="7424" width="9.140625" style="82"/>
    <col min="7425" max="7425" width="26.85546875" style="82" customWidth="1"/>
    <col min="7426" max="7426" width="12.140625" style="82" customWidth="1"/>
    <col min="7427" max="7428" width="10.42578125" style="82" customWidth="1"/>
    <col min="7429" max="7429" width="5.85546875" style="82" customWidth="1"/>
    <col min="7430" max="7430" width="6.5703125" style="82" customWidth="1"/>
    <col min="7431" max="7431" width="5.28515625" style="82" customWidth="1"/>
    <col min="7432" max="7432" width="7.42578125" style="82" customWidth="1"/>
    <col min="7433" max="7433" width="5.140625" style="82" bestFit="1" customWidth="1"/>
    <col min="7434" max="7434" width="7.28515625" style="82" customWidth="1"/>
    <col min="7435" max="7435" width="5" style="82" customWidth="1"/>
    <col min="7436" max="7436" width="7.28515625" style="82" bestFit="1" customWidth="1"/>
    <col min="7437" max="7438" width="10" style="82" customWidth="1"/>
    <col min="7439" max="7439" width="11.85546875" style="82" customWidth="1"/>
    <col min="7440" max="7440" width="1.140625" style="82" customWidth="1"/>
    <col min="7441" max="7441" width="23.5703125" style="82" customWidth="1"/>
    <col min="7442" max="7443" width="8.7109375" style="82" customWidth="1"/>
    <col min="7444" max="7444" width="9.140625" style="82"/>
    <col min="7445" max="7447" width="19.7109375" style="82" customWidth="1"/>
    <col min="7448" max="7680" width="9.140625" style="82"/>
    <col min="7681" max="7681" width="26.85546875" style="82" customWidth="1"/>
    <col min="7682" max="7682" width="12.140625" style="82" customWidth="1"/>
    <col min="7683" max="7684" width="10.42578125" style="82" customWidth="1"/>
    <col min="7685" max="7685" width="5.85546875" style="82" customWidth="1"/>
    <col min="7686" max="7686" width="6.5703125" style="82" customWidth="1"/>
    <col min="7687" max="7687" width="5.28515625" style="82" customWidth="1"/>
    <col min="7688" max="7688" width="7.42578125" style="82" customWidth="1"/>
    <col min="7689" max="7689" width="5.140625" style="82" bestFit="1" customWidth="1"/>
    <col min="7690" max="7690" width="7.28515625" style="82" customWidth="1"/>
    <col min="7691" max="7691" width="5" style="82" customWidth="1"/>
    <col min="7692" max="7692" width="7.28515625" style="82" bestFit="1" customWidth="1"/>
    <col min="7693" max="7694" width="10" style="82" customWidth="1"/>
    <col min="7695" max="7695" width="11.85546875" style="82" customWidth="1"/>
    <col min="7696" max="7696" width="1.140625" style="82" customWidth="1"/>
    <col min="7697" max="7697" width="23.5703125" style="82" customWidth="1"/>
    <col min="7698" max="7699" width="8.7109375" style="82" customWidth="1"/>
    <col min="7700" max="7700" width="9.140625" style="82"/>
    <col min="7701" max="7703" width="19.7109375" style="82" customWidth="1"/>
    <col min="7704" max="7936" width="9.140625" style="82"/>
    <col min="7937" max="7937" width="26.85546875" style="82" customWidth="1"/>
    <col min="7938" max="7938" width="12.140625" style="82" customWidth="1"/>
    <col min="7939" max="7940" width="10.42578125" style="82" customWidth="1"/>
    <col min="7941" max="7941" width="5.85546875" style="82" customWidth="1"/>
    <col min="7942" max="7942" width="6.5703125" style="82" customWidth="1"/>
    <col min="7943" max="7943" width="5.28515625" style="82" customWidth="1"/>
    <col min="7944" max="7944" width="7.42578125" style="82" customWidth="1"/>
    <col min="7945" max="7945" width="5.140625" style="82" bestFit="1" customWidth="1"/>
    <col min="7946" max="7946" width="7.28515625" style="82" customWidth="1"/>
    <col min="7947" max="7947" width="5" style="82" customWidth="1"/>
    <col min="7948" max="7948" width="7.28515625" style="82" bestFit="1" customWidth="1"/>
    <col min="7949" max="7950" width="10" style="82" customWidth="1"/>
    <col min="7951" max="7951" width="11.85546875" style="82" customWidth="1"/>
    <col min="7952" max="7952" width="1.140625" style="82" customWidth="1"/>
    <col min="7953" max="7953" width="23.5703125" style="82" customWidth="1"/>
    <col min="7954" max="7955" width="8.7109375" style="82" customWidth="1"/>
    <col min="7956" max="7956" width="9.140625" style="82"/>
    <col min="7957" max="7959" width="19.7109375" style="82" customWidth="1"/>
    <col min="7960" max="8192" width="9.140625" style="82"/>
    <col min="8193" max="8193" width="26.85546875" style="82" customWidth="1"/>
    <col min="8194" max="8194" width="12.140625" style="82" customWidth="1"/>
    <col min="8195" max="8196" width="10.42578125" style="82" customWidth="1"/>
    <col min="8197" max="8197" width="5.85546875" style="82" customWidth="1"/>
    <col min="8198" max="8198" width="6.5703125" style="82" customWidth="1"/>
    <col min="8199" max="8199" width="5.28515625" style="82" customWidth="1"/>
    <col min="8200" max="8200" width="7.42578125" style="82" customWidth="1"/>
    <col min="8201" max="8201" width="5.140625" style="82" bestFit="1" customWidth="1"/>
    <col min="8202" max="8202" width="7.28515625" style="82" customWidth="1"/>
    <col min="8203" max="8203" width="5" style="82" customWidth="1"/>
    <col min="8204" max="8204" width="7.28515625" style="82" bestFit="1" customWidth="1"/>
    <col min="8205" max="8206" width="10" style="82" customWidth="1"/>
    <col min="8207" max="8207" width="11.85546875" style="82" customWidth="1"/>
    <col min="8208" max="8208" width="1.140625" style="82" customWidth="1"/>
    <col min="8209" max="8209" width="23.5703125" style="82" customWidth="1"/>
    <col min="8210" max="8211" width="8.7109375" style="82" customWidth="1"/>
    <col min="8212" max="8212" width="9.140625" style="82"/>
    <col min="8213" max="8215" width="19.7109375" style="82" customWidth="1"/>
    <col min="8216" max="8448" width="9.140625" style="82"/>
    <col min="8449" max="8449" width="26.85546875" style="82" customWidth="1"/>
    <col min="8450" max="8450" width="12.140625" style="82" customWidth="1"/>
    <col min="8451" max="8452" width="10.42578125" style="82" customWidth="1"/>
    <col min="8453" max="8453" width="5.85546875" style="82" customWidth="1"/>
    <col min="8454" max="8454" width="6.5703125" style="82" customWidth="1"/>
    <col min="8455" max="8455" width="5.28515625" style="82" customWidth="1"/>
    <col min="8456" max="8456" width="7.42578125" style="82" customWidth="1"/>
    <col min="8457" max="8457" width="5.140625" style="82" bestFit="1" customWidth="1"/>
    <col min="8458" max="8458" width="7.28515625" style="82" customWidth="1"/>
    <col min="8459" max="8459" width="5" style="82" customWidth="1"/>
    <col min="8460" max="8460" width="7.28515625" style="82" bestFit="1" customWidth="1"/>
    <col min="8461" max="8462" width="10" style="82" customWidth="1"/>
    <col min="8463" max="8463" width="11.85546875" style="82" customWidth="1"/>
    <col min="8464" max="8464" width="1.140625" style="82" customWidth="1"/>
    <col min="8465" max="8465" width="23.5703125" style="82" customWidth="1"/>
    <col min="8466" max="8467" width="8.7109375" style="82" customWidth="1"/>
    <col min="8468" max="8468" width="9.140625" style="82"/>
    <col min="8469" max="8471" width="19.7109375" style="82" customWidth="1"/>
    <col min="8472" max="8704" width="9.140625" style="82"/>
    <col min="8705" max="8705" width="26.85546875" style="82" customWidth="1"/>
    <col min="8706" max="8706" width="12.140625" style="82" customWidth="1"/>
    <col min="8707" max="8708" width="10.42578125" style="82" customWidth="1"/>
    <col min="8709" max="8709" width="5.85546875" style="82" customWidth="1"/>
    <col min="8710" max="8710" width="6.5703125" style="82" customWidth="1"/>
    <col min="8711" max="8711" width="5.28515625" style="82" customWidth="1"/>
    <col min="8712" max="8712" width="7.42578125" style="82" customWidth="1"/>
    <col min="8713" max="8713" width="5.140625" style="82" bestFit="1" customWidth="1"/>
    <col min="8714" max="8714" width="7.28515625" style="82" customWidth="1"/>
    <col min="8715" max="8715" width="5" style="82" customWidth="1"/>
    <col min="8716" max="8716" width="7.28515625" style="82" bestFit="1" customWidth="1"/>
    <col min="8717" max="8718" width="10" style="82" customWidth="1"/>
    <col min="8719" max="8719" width="11.85546875" style="82" customWidth="1"/>
    <col min="8720" max="8720" width="1.140625" style="82" customWidth="1"/>
    <col min="8721" max="8721" width="23.5703125" style="82" customWidth="1"/>
    <col min="8722" max="8723" width="8.7109375" style="82" customWidth="1"/>
    <col min="8724" max="8724" width="9.140625" style="82"/>
    <col min="8725" max="8727" width="19.7109375" style="82" customWidth="1"/>
    <col min="8728" max="8960" width="9.140625" style="82"/>
    <col min="8961" max="8961" width="26.85546875" style="82" customWidth="1"/>
    <col min="8962" max="8962" width="12.140625" style="82" customWidth="1"/>
    <col min="8963" max="8964" width="10.42578125" style="82" customWidth="1"/>
    <col min="8965" max="8965" width="5.85546875" style="82" customWidth="1"/>
    <col min="8966" max="8966" width="6.5703125" style="82" customWidth="1"/>
    <col min="8967" max="8967" width="5.28515625" style="82" customWidth="1"/>
    <col min="8968" max="8968" width="7.42578125" style="82" customWidth="1"/>
    <col min="8969" max="8969" width="5.140625" style="82" bestFit="1" customWidth="1"/>
    <col min="8970" max="8970" width="7.28515625" style="82" customWidth="1"/>
    <col min="8971" max="8971" width="5" style="82" customWidth="1"/>
    <col min="8972" max="8972" width="7.28515625" style="82" bestFit="1" customWidth="1"/>
    <col min="8973" max="8974" width="10" style="82" customWidth="1"/>
    <col min="8975" max="8975" width="11.85546875" style="82" customWidth="1"/>
    <col min="8976" max="8976" width="1.140625" style="82" customWidth="1"/>
    <col min="8977" max="8977" width="23.5703125" style="82" customWidth="1"/>
    <col min="8978" max="8979" width="8.7109375" style="82" customWidth="1"/>
    <col min="8980" max="8980" width="9.140625" style="82"/>
    <col min="8981" max="8983" width="19.7109375" style="82" customWidth="1"/>
    <col min="8984" max="9216" width="9.140625" style="82"/>
    <col min="9217" max="9217" width="26.85546875" style="82" customWidth="1"/>
    <col min="9218" max="9218" width="12.140625" style="82" customWidth="1"/>
    <col min="9219" max="9220" width="10.42578125" style="82" customWidth="1"/>
    <col min="9221" max="9221" width="5.85546875" style="82" customWidth="1"/>
    <col min="9222" max="9222" width="6.5703125" style="82" customWidth="1"/>
    <col min="9223" max="9223" width="5.28515625" style="82" customWidth="1"/>
    <col min="9224" max="9224" width="7.42578125" style="82" customWidth="1"/>
    <col min="9225" max="9225" width="5.140625" style="82" bestFit="1" customWidth="1"/>
    <col min="9226" max="9226" width="7.28515625" style="82" customWidth="1"/>
    <col min="9227" max="9227" width="5" style="82" customWidth="1"/>
    <col min="9228" max="9228" width="7.28515625" style="82" bestFit="1" customWidth="1"/>
    <col min="9229" max="9230" width="10" style="82" customWidth="1"/>
    <col min="9231" max="9231" width="11.85546875" style="82" customWidth="1"/>
    <col min="9232" max="9232" width="1.140625" style="82" customWidth="1"/>
    <col min="9233" max="9233" width="23.5703125" style="82" customWidth="1"/>
    <col min="9234" max="9235" width="8.7109375" style="82" customWidth="1"/>
    <col min="9236" max="9236" width="9.140625" style="82"/>
    <col min="9237" max="9239" width="19.7109375" style="82" customWidth="1"/>
    <col min="9240" max="9472" width="9.140625" style="82"/>
    <col min="9473" max="9473" width="26.85546875" style="82" customWidth="1"/>
    <col min="9474" max="9474" width="12.140625" style="82" customWidth="1"/>
    <col min="9475" max="9476" width="10.42578125" style="82" customWidth="1"/>
    <col min="9477" max="9477" width="5.85546875" style="82" customWidth="1"/>
    <col min="9478" max="9478" width="6.5703125" style="82" customWidth="1"/>
    <col min="9479" max="9479" width="5.28515625" style="82" customWidth="1"/>
    <col min="9480" max="9480" width="7.42578125" style="82" customWidth="1"/>
    <col min="9481" max="9481" width="5.140625" style="82" bestFit="1" customWidth="1"/>
    <col min="9482" max="9482" width="7.28515625" style="82" customWidth="1"/>
    <col min="9483" max="9483" width="5" style="82" customWidth="1"/>
    <col min="9484" max="9484" width="7.28515625" style="82" bestFit="1" customWidth="1"/>
    <col min="9485" max="9486" width="10" style="82" customWidth="1"/>
    <col min="9487" max="9487" width="11.85546875" style="82" customWidth="1"/>
    <col min="9488" max="9488" width="1.140625" style="82" customWidth="1"/>
    <col min="9489" max="9489" width="23.5703125" style="82" customWidth="1"/>
    <col min="9490" max="9491" width="8.7109375" style="82" customWidth="1"/>
    <col min="9492" max="9492" width="9.140625" style="82"/>
    <col min="9493" max="9495" width="19.7109375" style="82" customWidth="1"/>
    <col min="9496" max="9728" width="9.140625" style="82"/>
    <col min="9729" max="9729" width="26.85546875" style="82" customWidth="1"/>
    <col min="9730" max="9730" width="12.140625" style="82" customWidth="1"/>
    <col min="9731" max="9732" width="10.42578125" style="82" customWidth="1"/>
    <col min="9733" max="9733" width="5.85546875" style="82" customWidth="1"/>
    <col min="9734" max="9734" width="6.5703125" style="82" customWidth="1"/>
    <col min="9735" max="9735" width="5.28515625" style="82" customWidth="1"/>
    <col min="9736" max="9736" width="7.42578125" style="82" customWidth="1"/>
    <col min="9737" max="9737" width="5.140625" style="82" bestFit="1" customWidth="1"/>
    <col min="9738" max="9738" width="7.28515625" style="82" customWidth="1"/>
    <col min="9739" max="9739" width="5" style="82" customWidth="1"/>
    <col min="9740" max="9740" width="7.28515625" style="82" bestFit="1" customWidth="1"/>
    <col min="9741" max="9742" width="10" style="82" customWidth="1"/>
    <col min="9743" max="9743" width="11.85546875" style="82" customWidth="1"/>
    <col min="9744" max="9744" width="1.140625" style="82" customWidth="1"/>
    <col min="9745" max="9745" width="23.5703125" style="82" customWidth="1"/>
    <col min="9746" max="9747" width="8.7109375" style="82" customWidth="1"/>
    <col min="9748" max="9748" width="9.140625" style="82"/>
    <col min="9749" max="9751" width="19.7109375" style="82" customWidth="1"/>
    <col min="9752" max="9984" width="9.140625" style="82"/>
    <col min="9985" max="9985" width="26.85546875" style="82" customWidth="1"/>
    <col min="9986" max="9986" width="12.140625" style="82" customWidth="1"/>
    <col min="9987" max="9988" width="10.42578125" style="82" customWidth="1"/>
    <col min="9989" max="9989" width="5.85546875" style="82" customWidth="1"/>
    <col min="9990" max="9990" width="6.5703125" style="82" customWidth="1"/>
    <col min="9991" max="9991" width="5.28515625" style="82" customWidth="1"/>
    <col min="9992" max="9992" width="7.42578125" style="82" customWidth="1"/>
    <col min="9993" max="9993" width="5.140625" style="82" bestFit="1" customWidth="1"/>
    <col min="9994" max="9994" width="7.28515625" style="82" customWidth="1"/>
    <col min="9995" max="9995" width="5" style="82" customWidth="1"/>
    <col min="9996" max="9996" width="7.28515625" style="82" bestFit="1" customWidth="1"/>
    <col min="9997" max="9998" width="10" style="82" customWidth="1"/>
    <col min="9999" max="9999" width="11.85546875" style="82" customWidth="1"/>
    <col min="10000" max="10000" width="1.140625" style="82" customWidth="1"/>
    <col min="10001" max="10001" width="23.5703125" style="82" customWidth="1"/>
    <col min="10002" max="10003" width="8.7109375" style="82" customWidth="1"/>
    <col min="10004" max="10004" width="9.140625" style="82"/>
    <col min="10005" max="10007" width="19.7109375" style="82" customWidth="1"/>
    <col min="10008" max="10240" width="9.140625" style="82"/>
    <col min="10241" max="10241" width="26.85546875" style="82" customWidth="1"/>
    <col min="10242" max="10242" width="12.140625" style="82" customWidth="1"/>
    <col min="10243" max="10244" width="10.42578125" style="82" customWidth="1"/>
    <col min="10245" max="10245" width="5.85546875" style="82" customWidth="1"/>
    <col min="10246" max="10246" width="6.5703125" style="82" customWidth="1"/>
    <col min="10247" max="10247" width="5.28515625" style="82" customWidth="1"/>
    <col min="10248" max="10248" width="7.42578125" style="82" customWidth="1"/>
    <col min="10249" max="10249" width="5.140625" style="82" bestFit="1" customWidth="1"/>
    <col min="10250" max="10250" width="7.28515625" style="82" customWidth="1"/>
    <col min="10251" max="10251" width="5" style="82" customWidth="1"/>
    <col min="10252" max="10252" width="7.28515625" style="82" bestFit="1" customWidth="1"/>
    <col min="10253" max="10254" width="10" style="82" customWidth="1"/>
    <col min="10255" max="10255" width="11.85546875" style="82" customWidth="1"/>
    <col min="10256" max="10256" width="1.140625" style="82" customWidth="1"/>
    <col min="10257" max="10257" width="23.5703125" style="82" customWidth="1"/>
    <col min="10258" max="10259" width="8.7109375" style="82" customWidth="1"/>
    <col min="10260" max="10260" width="9.140625" style="82"/>
    <col min="10261" max="10263" width="19.7109375" style="82" customWidth="1"/>
    <col min="10264" max="10496" width="9.140625" style="82"/>
    <col min="10497" max="10497" width="26.85546875" style="82" customWidth="1"/>
    <col min="10498" max="10498" width="12.140625" style="82" customWidth="1"/>
    <col min="10499" max="10500" width="10.42578125" style="82" customWidth="1"/>
    <col min="10501" max="10501" width="5.85546875" style="82" customWidth="1"/>
    <col min="10502" max="10502" width="6.5703125" style="82" customWidth="1"/>
    <col min="10503" max="10503" width="5.28515625" style="82" customWidth="1"/>
    <col min="10504" max="10504" width="7.42578125" style="82" customWidth="1"/>
    <col min="10505" max="10505" width="5.140625" style="82" bestFit="1" customWidth="1"/>
    <col min="10506" max="10506" width="7.28515625" style="82" customWidth="1"/>
    <col min="10507" max="10507" width="5" style="82" customWidth="1"/>
    <col min="10508" max="10508" width="7.28515625" style="82" bestFit="1" customWidth="1"/>
    <col min="10509" max="10510" width="10" style="82" customWidth="1"/>
    <col min="10511" max="10511" width="11.85546875" style="82" customWidth="1"/>
    <col min="10512" max="10512" width="1.140625" style="82" customWidth="1"/>
    <col min="10513" max="10513" width="23.5703125" style="82" customWidth="1"/>
    <col min="10514" max="10515" width="8.7109375" style="82" customWidth="1"/>
    <col min="10516" max="10516" width="9.140625" style="82"/>
    <col min="10517" max="10519" width="19.7109375" style="82" customWidth="1"/>
    <col min="10520" max="10752" width="9.140625" style="82"/>
    <col min="10753" max="10753" width="26.85546875" style="82" customWidth="1"/>
    <col min="10754" max="10754" width="12.140625" style="82" customWidth="1"/>
    <col min="10755" max="10756" width="10.42578125" style="82" customWidth="1"/>
    <col min="10757" max="10757" width="5.85546875" style="82" customWidth="1"/>
    <col min="10758" max="10758" width="6.5703125" style="82" customWidth="1"/>
    <col min="10759" max="10759" width="5.28515625" style="82" customWidth="1"/>
    <col min="10760" max="10760" width="7.42578125" style="82" customWidth="1"/>
    <col min="10761" max="10761" width="5.140625" style="82" bestFit="1" customWidth="1"/>
    <col min="10762" max="10762" width="7.28515625" style="82" customWidth="1"/>
    <col min="10763" max="10763" width="5" style="82" customWidth="1"/>
    <col min="10764" max="10764" width="7.28515625" style="82" bestFit="1" customWidth="1"/>
    <col min="10765" max="10766" width="10" style="82" customWidth="1"/>
    <col min="10767" max="10767" width="11.85546875" style="82" customWidth="1"/>
    <col min="10768" max="10768" width="1.140625" style="82" customWidth="1"/>
    <col min="10769" max="10769" width="23.5703125" style="82" customWidth="1"/>
    <col min="10770" max="10771" width="8.7109375" style="82" customWidth="1"/>
    <col min="10772" max="10772" width="9.140625" style="82"/>
    <col min="10773" max="10775" width="19.7109375" style="82" customWidth="1"/>
    <col min="10776" max="11008" width="9.140625" style="82"/>
    <col min="11009" max="11009" width="26.85546875" style="82" customWidth="1"/>
    <col min="11010" max="11010" width="12.140625" style="82" customWidth="1"/>
    <col min="11011" max="11012" width="10.42578125" style="82" customWidth="1"/>
    <col min="11013" max="11013" width="5.85546875" style="82" customWidth="1"/>
    <col min="11014" max="11014" width="6.5703125" style="82" customWidth="1"/>
    <col min="11015" max="11015" width="5.28515625" style="82" customWidth="1"/>
    <col min="11016" max="11016" width="7.42578125" style="82" customWidth="1"/>
    <col min="11017" max="11017" width="5.140625" style="82" bestFit="1" customWidth="1"/>
    <col min="11018" max="11018" width="7.28515625" style="82" customWidth="1"/>
    <col min="11019" max="11019" width="5" style="82" customWidth="1"/>
    <col min="11020" max="11020" width="7.28515625" style="82" bestFit="1" customWidth="1"/>
    <col min="11021" max="11022" width="10" style="82" customWidth="1"/>
    <col min="11023" max="11023" width="11.85546875" style="82" customWidth="1"/>
    <col min="11024" max="11024" width="1.140625" style="82" customWidth="1"/>
    <col min="11025" max="11025" width="23.5703125" style="82" customWidth="1"/>
    <col min="11026" max="11027" width="8.7109375" style="82" customWidth="1"/>
    <col min="11028" max="11028" width="9.140625" style="82"/>
    <col min="11029" max="11031" width="19.7109375" style="82" customWidth="1"/>
    <col min="11032" max="11264" width="9.140625" style="82"/>
    <col min="11265" max="11265" width="26.85546875" style="82" customWidth="1"/>
    <col min="11266" max="11266" width="12.140625" style="82" customWidth="1"/>
    <col min="11267" max="11268" width="10.42578125" style="82" customWidth="1"/>
    <col min="11269" max="11269" width="5.85546875" style="82" customWidth="1"/>
    <col min="11270" max="11270" width="6.5703125" style="82" customWidth="1"/>
    <col min="11271" max="11271" width="5.28515625" style="82" customWidth="1"/>
    <col min="11272" max="11272" width="7.42578125" style="82" customWidth="1"/>
    <col min="11273" max="11273" width="5.140625" style="82" bestFit="1" customWidth="1"/>
    <col min="11274" max="11274" width="7.28515625" style="82" customWidth="1"/>
    <col min="11275" max="11275" width="5" style="82" customWidth="1"/>
    <col min="11276" max="11276" width="7.28515625" style="82" bestFit="1" customWidth="1"/>
    <col min="11277" max="11278" width="10" style="82" customWidth="1"/>
    <col min="11279" max="11279" width="11.85546875" style="82" customWidth="1"/>
    <col min="11280" max="11280" width="1.140625" style="82" customWidth="1"/>
    <col min="11281" max="11281" width="23.5703125" style="82" customWidth="1"/>
    <col min="11282" max="11283" width="8.7109375" style="82" customWidth="1"/>
    <col min="11284" max="11284" width="9.140625" style="82"/>
    <col min="11285" max="11287" width="19.7109375" style="82" customWidth="1"/>
    <col min="11288" max="11520" width="9.140625" style="82"/>
    <col min="11521" max="11521" width="26.85546875" style="82" customWidth="1"/>
    <col min="11522" max="11522" width="12.140625" style="82" customWidth="1"/>
    <col min="11523" max="11524" width="10.42578125" style="82" customWidth="1"/>
    <col min="11525" max="11525" width="5.85546875" style="82" customWidth="1"/>
    <col min="11526" max="11526" width="6.5703125" style="82" customWidth="1"/>
    <col min="11527" max="11527" width="5.28515625" style="82" customWidth="1"/>
    <col min="11528" max="11528" width="7.42578125" style="82" customWidth="1"/>
    <col min="11529" max="11529" width="5.140625" style="82" bestFit="1" customWidth="1"/>
    <col min="11530" max="11530" width="7.28515625" style="82" customWidth="1"/>
    <col min="11531" max="11531" width="5" style="82" customWidth="1"/>
    <col min="11532" max="11532" width="7.28515625" style="82" bestFit="1" customWidth="1"/>
    <col min="11533" max="11534" width="10" style="82" customWidth="1"/>
    <col min="11535" max="11535" width="11.85546875" style="82" customWidth="1"/>
    <col min="11536" max="11536" width="1.140625" style="82" customWidth="1"/>
    <col min="11537" max="11537" width="23.5703125" style="82" customWidth="1"/>
    <col min="11538" max="11539" width="8.7109375" style="82" customWidth="1"/>
    <col min="11540" max="11540" width="9.140625" style="82"/>
    <col min="11541" max="11543" width="19.7109375" style="82" customWidth="1"/>
    <col min="11544" max="11776" width="9.140625" style="82"/>
    <col min="11777" max="11777" width="26.85546875" style="82" customWidth="1"/>
    <col min="11778" max="11778" width="12.140625" style="82" customWidth="1"/>
    <col min="11779" max="11780" width="10.42578125" style="82" customWidth="1"/>
    <col min="11781" max="11781" width="5.85546875" style="82" customWidth="1"/>
    <col min="11782" max="11782" width="6.5703125" style="82" customWidth="1"/>
    <col min="11783" max="11783" width="5.28515625" style="82" customWidth="1"/>
    <col min="11784" max="11784" width="7.42578125" style="82" customWidth="1"/>
    <col min="11785" max="11785" width="5.140625" style="82" bestFit="1" customWidth="1"/>
    <col min="11786" max="11786" width="7.28515625" style="82" customWidth="1"/>
    <col min="11787" max="11787" width="5" style="82" customWidth="1"/>
    <col min="11788" max="11788" width="7.28515625" style="82" bestFit="1" customWidth="1"/>
    <col min="11789" max="11790" width="10" style="82" customWidth="1"/>
    <col min="11791" max="11791" width="11.85546875" style="82" customWidth="1"/>
    <col min="11792" max="11792" width="1.140625" style="82" customWidth="1"/>
    <col min="11793" max="11793" width="23.5703125" style="82" customWidth="1"/>
    <col min="11794" max="11795" width="8.7109375" style="82" customWidth="1"/>
    <col min="11796" max="11796" width="9.140625" style="82"/>
    <col min="11797" max="11799" width="19.7109375" style="82" customWidth="1"/>
    <col min="11800" max="12032" width="9.140625" style="82"/>
    <col min="12033" max="12033" width="26.85546875" style="82" customWidth="1"/>
    <col min="12034" max="12034" width="12.140625" style="82" customWidth="1"/>
    <col min="12035" max="12036" width="10.42578125" style="82" customWidth="1"/>
    <col min="12037" max="12037" width="5.85546875" style="82" customWidth="1"/>
    <col min="12038" max="12038" width="6.5703125" style="82" customWidth="1"/>
    <col min="12039" max="12039" width="5.28515625" style="82" customWidth="1"/>
    <col min="12040" max="12040" width="7.42578125" style="82" customWidth="1"/>
    <col min="12041" max="12041" width="5.140625" style="82" bestFit="1" customWidth="1"/>
    <col min="12042" max="12042" width="7.28515625" style="82" customWidth="1"/>
    <col min="12043" max="12043" width="5" style="82" customWidth="1"/>
    <col min="12044" max="12044" width="7.28515625" style="82" bestFit="1" customWidth="1"/>
    <col min="12045" max="12046" width="10" style="82" customWidth="1"/>
    <col min="12047" max="12047" width="11.85546875" style="82" customWidth="1"/>
    <col min="12048" max="12048" width="1.140625" style="82" customWidth="1"/>
    <col min="12049" max="12049" width="23.5703125" style="82" customWidth="1"/>
    <col min="12050" max="12051" width="8.7109375" style="82" customWidth="1"/>
    <col min="12052" max="12052" width="9.140625" style="82"/>
    <col min="12053" max="12055" width="19.7109375" style="82" customWidth="1"/>
    <col min="12056" max="12288" width="9.140625" style="82"/>
    <col min="12289" max="12289" width="26.85546875" style="82" customWidth="1"/>
    <col min="12290" max="12290" width="12.140625" style="82" customWidth="1"/>
    <col min="12291" max="12292" width="10.42578125" style="82" customWidth="1"/>
    <col min="12293" max="12293" width="5.85546875" style="82" customWidth="1"/>
    <col min="12294" max="12294" width="6.5703125" style="82" customWidth="1"/>
    <col min="12295" max="12295" width="5.28515625" style="82" customWidth="1"/>
    <col min="12296" max="12296" width="7.42578125" style="82" customWidth="1"/>
    <col min="12297" max="12297" width="5.140625" style="82" bestFit="1" customWidth="1"/>
    <col min="12298" max="12298" width="7.28515625" style="82" customWidth="1"/>
    <col min="12299" max="12299" width="5" style="82" customWidth="1"/>
    <col min="12300" max="12300" width="7.28515625" style="82" bestFit="1" customWidth="1"/>
    <col min="12301" max="12302" width="10" style="82" customWidth="1"/>
    <col min="12303" max="12303" width="11.85546875" style="82" customWidth="1"/>
    <col min="12304" max="12304" width="1.140625" style="82" customWidth="1"/>
    <col min="12305" max="12305" width="23.5703125" style="82" customWidth="1"/>
    <col min="12306" max="12307" width="8.7109375" style="82" customWidth="1"/>
    <col min="12308" max="12308" width="9.140625" style="82"/>
    <col min="12309" max="12311" width="19.7109375" style="82" customWidth="1"/>
    <col min="12312" max="12544" width="9.140625" style="82"/>
    <col min="12545" max="12545" width="26.85546875" style="82" customWidth="1"/>
    <col min="12546" max="12546" width="12.140625" style="82" customWidth="1"/>
    <col min="12547" max="12548" width="10.42578125" style="82" customWidth="1"/>
    <col min="12549" max="12549" width="5.85546875" style="82" customWidth="1"/>
    <col min="12550" max="12550" width="6.5703125" style="82" customWidth="1"/>
    <col min="12551" max="12551" width="5.28515625" style="82" customWidth="1"/>
    <col min="12552" max="12552" width="7.42578125" style="82" customWidth="1"/>
    <col min="12553" max="12553" width="5.140625" style="82" bestFit="1" customWidth="1"/>
    <col min="12554" max="12554" width="7.28515625" style="82" customWidth="1"/>
    <col min="12555" max="12555" width="5" style="82" customWidth="1"/>
    <col min="12556" max="12556" width="7.28515625" style="82" bestFit="1" customWidth="1"/>
    <col min="12557" max="12558" width="10" style="82" customWidth="1"/>
    <col min="12559" max="12559" width="11.85546875" style="82" customWidth="1"/>
    <col min="12560" max="12560" width="1.140625" style="82" customWidth="1"/>
    <col min="12561" max="12561" width="23.5703125" style="82" customWidth="1"/>
    <col min="12562" max="12563" width="8.7109375" style="82" customWidth="1"/>
    <col min="12564" max="12564" width="9.140625" style="82"/>
    <col min="12565" max="12567" width="19.7109375" style="82" customWidth="1"/>
    <col min="12568" max="12800" width="9.140625" style="82"/>
    <col min="12801" max="12801" width="26.85546875" style="82" customWidth="1"/>
    <col min="12802" max="12802" width="12.140625" style="82" customWidth="1"/>
    <col min="12803" max="12804" width="10.42578125" style="82" customWidth="1"/>
    <col min="12805" max="12805" width="5.85546875" style="82" customWidth="1"/>
    <col min="12806" max="12806" width="6.5703125" style="82" customWidth="1"/>
    <col min="12807" max="12807" width="5.28515625" style="82" customWidth="1"/>
    <col min="12808" max="12808" width="7.42578125" style="82" customWidth="1"/>
    <col min="12809" max="12809" width="5.140625" style="82" bestFit="1" customWidth="1"/>
    <col min="12810" max="12810" width="7.28515625" style="82" customWidth="1"/>
    <col min="12811" max="12811" width="5" style="82" customWidth="1"/>
    <col min="12812" max="12812" width="7.28515625" style="82" bestFit="1" customWidth="1"/>
    <col min="12813" max="12814" width="10" style="82" customWidth="1"/>
    <col min="12815" max="12815" width="11.85546875" style="82" customWidth="1"/>
    <col min="12816" max="12816" width="1.140625" style="82" customWidth="1"/>
    <col min="12817" max="12817" width="23.5703125" style="82" customWidth="1"/>
    <col min="12818" max="12819" width="8.7109375" style="82" customWidth="1"/>
    <col min="12820" max="12820" width="9.140625" style="82"/>
    <col min="12821" max="12823" width="19.7109375" style="82" customWidth="1"/>
    <col min="12824" max="13056" width="9.140625" style="82"/>
    <col min="13057" max="13057" width="26.85546875" style="82" customWidth="1"/>
    <col min="13058" max="13058" width="12.140625" style="82" customWidth="1"/>
    <col min="13059" max="13060" width="10.42578125" style="82" customWidth="1"/>
    <col min="13061" max="13061" width="5.85546875" style="82" customWidth="1"/>
    <col min="13062" max="13062" width="6.5703125" style="82" customWidth="1"/>
    <col min="13063" max="13063" width="5.28515625" style="82" customWidth="1"/>
    <col min="13064" max="13064" width="7.42578125" style="82" customWidth="1"/>
    <col min="13065" max="13065" width="5.140625" style="82" bestFit="1" customWidth="1"/>
    <col min="13066" max="13066" width="7.28515625" style="82" customWidth="1"/>
    <col min="13067" max="13067" width="5" style="82" customWidth="1"/>
    <col min="13068" max="13068" width="7.28515625" style="82" bestFit="1" customWidth="1"/>
    <col min="13069" max="13070" width="10" style="82" customWidth="1"/>
    <col min="13071" max="13071" width="11.85546875" style="82" customWidth="1"/>
    <col min="13072" max="13072" width="1.140625" style="82" customWidth="1"/>
    <col min="13073" max="13073" width="23.5703125" style="82" customWidth="1"/>
    <col min="13074" max="13075" width="8.7109375" style="82" customWidth="1"/>
    <col min="13076" max="13076" width="9.140625" style="82"/>
    <col min="13077" max="13079" width="19.7109375" style="82" customWidth="1"/>
    <col min="13080" max="13312" width="9.140625" style="82"/>
    <col min="13313" max="13313" width="26.85546875" style="82" customWidth="1"/>
    <col min="13314" max="13314" width="12.140625" style="82" customWidth="1"/>
    <col min="13315" max="13316" width="10.42578125" style="82" customWidth="1"/>
    <col min="13317" max="13317" width="5.85546875" style="82" customWidth="1"/>
    <col min="13318" max="13318" width="6.5703125" style="82" customWidth="1"/>
    <col min="13319" max="13319" width="5.28515625" style="82" customWidth="1"/>
    <col min="13320" max="13320" width="7.42578125" style="82" customWidth="1"/>
    <col min="13321" max="13321" width="5.140625" style="82" bestFit="1" customWidth="1"/>
    <col min="13322" max="13322" width="7.28515625" style="82" customWidth="1"/>
    <col min="13323" max="13323" width="5" style="82" customWidth="1"/>
    <col min="13324" max="13324" width="7.28515625" style="82" bestFit="1" customWidth="1"/>
    <col min="13325" max="13326" width="10" style="82" customWidth="1"/>
    <col min="13327" max="13327" width="11.85546875" style="82" customWidth="1"/>
    <col min="13328" max="13328" width="1.140625" style="82" customWidth="1"/>
    <col min="13329" max="13329" width="23.5703125" style="82" customWidth="1"/>
    <col min="13330" max="13331" width="8.7109375" style="82" customWidth="1"/>
    <col min="13332" max="13332" width="9.140625" style="82"/>
    <col min="13333" max="13335" width="19.7109375" style="82" customWidth="1"/>
    <col min="13336" max="13568" width="9.140625" style="82"/>
    <col min="13569" max="13569" width="26.85546875" style="82" customWidth="1"/>
    <col min="13570" max="13570" width="12.140625" style="82" customWidth="1"/>
    <col min="13571" max="13572" width="10.42578125" style="82" customWidth="1"/>
    <col min="13573" max="13573" width="5.85546875" style="82" customWidth="1"/>
    <col min="13574" max="13574" width="6.5703125" style="82" customWidth="1"/>
    <col min="13575" max="13575" width="5.28515625" style="82" customWidth="1"/>
    <col min="13576" max="13576" width="7.42578125" style="82" customWidth="1"/>
    <col min="13577" max="13577" width="5.140625" style="82" bestFit="1" customWidth="1"/>
    <col min="13578" max="13578" width="7.28515625" style="82" customWidth="1"/>
    <col min="13579" max="13579" width="5" style="82" customWidth="1"/>
    <col min="13580" max="13580" width="7.28515625" style="82" bestFit="1" customWidth="1"/>
    <col min="13581" max="13582" width="10" style="82" customWidth="1"/>
    <col min="13583" max="13583" width="11.85546875" style="82" customWidth="1"/>
    <col min="13584" max="13584" width="1.140625" style="82" customWidth="1"/>
    <col min="13585" max="13585" width="23.5703125" style="82" customWidth="1"/>
    <col min="13586" max="13587" width="8.7109375" style="82" customWidth="1"/>
    <col min="13588" max="13588" width="9.140625" style="82"/>
    <col min="13589" max="13591" width="19.7109375" style="82" customWidth="1"/>
    <col min="13592" max="13824" width="9.140625" style="82"/>
    <col min="13825" max="13825" width="26.85546875" style="82" customWidth="1"/>
    <col min="13826" max="13826" width="12.140625" style="82" customWidth="1"/>
    <col min="13827" max="13828" width="10.42578125" style="82" customWidth="1"/>
    <col min="13829" max="13829" width="5.85546875" style="82" customWidth="1"/>
    <col min="13830" max="13830" width="6.5703125" style="82" customWidth="1"/>
    <col min="13831" max="13831" width="5.28515625" style="82" customWidth="1"/>
    <col min="13832" max="13832" width="7.42578125" style="82" customWidth="1"/>
    <col min="13833" max="13833" width="5.140625" style="82" bestFit="1" customWidth="1"/>
    <col min="13834" max="13834" width="7.28515625" style="82" customWidth="1"/>
    <col min="13835" max="13835" width="5" style="82" customWidth="1"/>
    <col min="13836" max="13836" width="7.28515625" style="82" bestFit="1" customWidth="1"/>
    <col min="13837" max="13838" width="10" style="82" customWidth="1"/>
    <col min="13839" max="13839" width="11.85546875" style="82" customWidth="1"/>
    <col min="13840" max="13840" width="1.140625" style="82" customWidth="1"/>
    <col min="13841" max="13841" width="23.5703125" style="82" customWidth="1"/>
    <col min="13842" max="13843" width="8.7109375" style="82" customWidth="1"/>
    <col min="13844" max="13844" width="9.140625" style="82"/>
    <col min="13845" max="13847" width="19.7109375" style="82" customWidth="1"/>
    <col min="13848" max="14080" width="9.140625" style="82"/>
    <col min="14081" max="14081" width="26.85546875" style="82" customWidth="1"/>
    <col min="14082" max="14082" width="12.140625" style="82" customWidth="1"/>
    <col min="14083" max="14084" width="10.42578125" style="82" customWidth="1"/>
    <col min="14085" max="14085" width="5.85546875" style="82" customWidth="1"/>
    <col min="14086" max="14086" width="6.5703125" style="82" customWidth="1"/>
    <col min="14087" max="14087" width="5.28515625" style="82" customWidth="1"/>
    <col min="14088" max="14088" width="7.42578125" style="82" customWidth="1"/>
    <col min="14089" max="14089" width="5.140625" style="82" bestFit="1" customWidth="1"/>
    <col min="14090" max="14090" width="7.28515625" style="82" customWidth="1"/>
    <col min="14091" max="14091" width="5" style="82" customWidth="1"/>
    <col min="14092" max="14092" width="7.28515625" style="82" bestFit="1" customWidth="1"/>
    <col min="14093" max="14094" width="10" style="82" customWidth="1"/>
    <col min="14095" max="14095" width="11.85546875" style="82" customWidth="1"/>
    <col min="14096" max="14096" width="1.140625" style="82" customWidth="1"/>
    <col min="14097" max="14097" width="23.5703125" style="82" customWidth="1"/>
    <col min="14098" max="14099" width="8.7109375" style="82" customWidth="1"/>
    <col min="14100" max="14100" width="9.140625" style="82"/>
    <col min="14101" max="14103" width="19.7109375" style="82" customWidth="1"/>
    <col min="14104" max="14336" width="9.140625" style="82"/>
    <col min="14337" max="14337" width="26.85546875" style="82" customWidth="1"/>
    <col min="14338" max="14338" width="12.140625" style="82" customWidth="1"/>
    <col min="14339" max="14340" width="10.42578125" style="82" customWidth="1"/>
    <col min="14341" max="14341" width="5.85546875" style="82" customWidth="1"/>
    <col min="14342" max="14342" width="6.5703125" style="82" customWidth="1"/>
    <col min="14343" max="14343" width="5.28515625" style="82" customWidth="1"/>
    <col min="14344" max="14344" width="7.42578125" style="82" customWidth="1"/>
    <col min="14345" max="14345" width="5.140625" style="82" bestFit="1" customWidth="1"/>
    <col min="14346" max="14346" width="7.28515625" style="82" customWidth="1"/>
    <col min="14347" max="14347" width="5" style="82" customWidth="1"/>
    <col min="14348" max="14348" width="7.28515625" style="82" bestFit="1" customWidth="1"/>
    <col min="14349" max="14350" width="10" style="82" customWidth="1"/>
    <col min="14351" max="14351" width="11.85546875" style="82" customWidth="1"/>
    <col min="14352" max="14352" width="1.140625" style="82" customWidth="1"/>
    <col min="14353" max="14353" width="23.5703125" style="82" customWidth="1"/>
    <col min="14354" max="14355" width="8.7109375" style="82" customWidth="1"/>
    <col min="14356" max="14356" width="9.140625" style="82"/>
    <col min="14357" max="14359" width="19.7109375" style="82" customWidth="1"/>
    <col min="14360" max="14592" width="9.140625" style="82"/>
    <col min="14593" max="14593" width="26.85546875" style="82" customWidth="1"/>
    <col min="14594" max="14594" width="12.140625" style="82" customWidth="1"/>
    <col min="14595" max="14596" width="10.42578125" style="82" customWidth="1"/>
    <col min="14597" max="14597" width="5.85546875" style="82" customWidth="1"/>
    <col min="14598" max="14598" width="6.5703125" style="82" customWidth="1"/>
    <col min="14599" max="14599" width="5.28515625" style="82" customWidth="1"/>
    <col min="14600" max="14600" width="7.42578125" style="82" customWidth="1"/>
    <col min="14601" max="14601" width="5.140625" style="82" bestFit="1" customWidth="1"/>
    <col min="14602" max="14602" width="7.28515625" style="82" customWidth="1"/>
    <col min="14603" max="14603" width="5" style="82" customWidth="1"/>
    <col min="14604" max="14604" width="7.28515625" style="82" bestFit="1" customWidth="1"/>
    <col min="14605" max="14606" width="10" style="82" customWidth="1"/>
    <col min="14607" max="14607" width="11.85546875" style="82" customWidth="1"/>
    <col min="14608" max="14608" width="1.140625" style="82" customWidth="1"/>
    <col min="14609" max="14609" width="23.5703125" style="82" customWidth="1"/>
    <col min="14610" max="14611" width="8.7109375" style="82" customWidth="1"/>
    <col min="14612" max="14612" width="9.140625" style="82"/>
    <col min="14613" max="14615" width="19.7109375" style="82" customWidth="1"/>
    <col min="14616" max="14848" width="9.140625" style="82"/>
    <col min="14849" max="14849" width="26.85546875" style="82" customWidth="1"/>
    <col min="14850" max="14850" width="12.140625" style="82" customWidth="1"/>
    <col min="14851" max="14852" width="10.42578125" style="82" customWidth="1"/>
    <col min="14853" max="14853" width="5.85546875" style="82" customWidth="1"/>
    <col min="14854" max="14854" width="6.5703125" style="82" customWidth="1"/>
    <col min="14855" max="14855" width="5.28515625" style="82" customWidth="1"/>
    <col min="14856" max="14856" width="7.42578125" style="82" customWidth="1"/>
    <col min="14857" max="14857" width="5.140625" style="82" bestFit="1" customWidth="1"/>
    <col min="14858" max="14858" width="7.28515625" style="82" customWidth="1"/>
    <col min="14859" max="14859" width="5" style="82" customWidth="1"/>
    <col min="14860" max="14860" width="7.28515625" style="82" bestFit="1" customWidth="1"/>
    <col min="14861" max="14862" width="10" style="82" customWidth="1"/>
    <col min="14863" max="14863" width="11.85546875" style="82" customWidth="1"/>
    <col min="14864" max="14864" width="1.140625" style="82" customWidth="1"/>
    <col min="14865" max="14865" width="23.5703125" style="82" customWidth="1"/>
    <col min="14866" max="14867" width="8.7109375" style="82" customWidth="1"/>
    <col min="14868" max="14868" width="9.140625" style="82"/>
    <col min="14869" max="14871" width="19.7109375" style="82" customWidth="1"/>
    <col min="14872" max="15104" width="9.140625" style="82"/>
    <col min="15105" max="15105" width="26.85546875" style="82" customWidth="1"/>
    <col min="15106" max="15106" width="12.140625" style="82" customWidth="1"/>
    <col min="15107" max="15108" width="10.42578125" style="82" customWidth="1"/>
    <col min="15109" max="15109" width="5.85546875" style="82" customWidth="1"/>
    <col min="15110" max="15110" width="6.5703125" style="82" customWidth="1"/>
    <col min="15111" max="15111" width="5.28515625" style="82" customWidth="1"/>
    <col min="15112" max="15112" width="7.42578125" style="82" customWidth="1"/>
    <col min="15113" max="15113" width="5.140625" style="82" bestFit="1" customWidth="1"/>
    <col min="15114" max="15114" width="7.28515625" style="82" customWidth="1"/>
    <col min="15115" max="15115" width="5" style="82" customWidth="1"/>
    <col min="15116" max="15116" width="7.28515625" style="82" bestFit="1" customWidth="1"/>
    <col min="15117" max="15118" width="10" style="82" customWidth="1"/>
    <col min="15119" max="15119" width="11.85546875" style="82" customWidth="1"/>
    <col min="15120" max="15120" width="1.140625" style="82" customWidth="1"/>
    <col min="15121" max="15121" width="23.5703125" style="82" customWidth="1"/>
    <col min="15122" max="15123" width="8.7109375" style="82" customWidth="1"/>
    <col min="15124" max="15124" width="9.140625" style="82"/>
    <col min="15125" max="15127" width="19.7109375" style="82" customWidth="1"/>
    <col min="15128" max="15360" width="9.140625" style="82"/>
    <col min="15361" max="15361" width="26.85546875" style="82" customWidth="1"/>
    <col min="15362" max="15362" width="12.140625" style="82" customWidth="1"/>
    <col min="15363" max="15364" width="10.42578125" style="82" customWidth="1"/>
    <col min="15365" max="15365" width="5.85546875" style="82" customWidth="1"/>
    <col min="15366" max="15366" width="6.5703125" style="82" customWidth="1"/>
    <col min="15367" max="15367" width="5.28515625" style="82" customWidth="1"/>
    <col min="15368" max="15368" width="7.42578125" style="82" customWidth="1"/>
    <col min="15369" max="15369" width="5.140625" style="82" bestFit="1" customWidth="1"/>
    <col min="15370" max="15370" width="7.28515625" style="82" customWidth="1"/>
    <col min="15371" max="15371" width="5" style="82" customWidth="1"/>
    <col min="15372" max="15372" width="7.28515625" style="82" bestFit="1" customWidth="1"/>
    <col min="15373" max="15374" width="10" style="82" customWidth="1"/>
    <col min="15375" max="15375" width="11.85546875" style="82" customWidth="1"/>
    <col min="15376" max="15376" width="1.140625" style="82" customWidth="1"/>
    <col min="15377" max="15377" width="23.5703125" style="82" customWidth="1"/>
    <col min="15378" max="15379" width="8.7109375" style="82" customWidth="1"/>
    <col min="15380" max="15380" width="9.140625" style="82"/>
    <col min="15381" max="15383" width="19.7109375" style="82" customWidth="1"/>
    <col min="15384" max="15616" width="9.140625" style="82"/>
    <col min="15617" max="15617" width="26.85546875" style="82" customWidth="1"/>
    <col min="15618" max="15618" width="12.140625" style="82" customWidth="1"/>
    <col min="15619" max="15620" width="10.42578125" style="82" customWidth="1"/>
    <col min="15621" max="15621" width="5.85546875" style="82" customWidth="1"/>
    <col min="15622" max="15622" width="6.5703125" style="82" customWidth="1"/>
    <col min="15623" max="15623" width="5.28515625" style="82" customWidth="1"/>
    <col min="15624" max="15624" width="7.42578125" style="82" customWidth="1"/>
    <col min="15625" max="15625" width="5.140625" style="82" bestFit="1" customWidth="1"/>
    <col min="15626" max="15626" width="7.28515625" style="82" customWidth="1"/>
    <col min="15627" max="15627" width="5" style="82" customWidth="1"/>
    <col min="15628" max="15628" width="7.28515625" style="82" bestFit="1" customWidth="1"/>
    <col min="15629" max="15630" width="10" style="82" customWidth="1"/>
    <col min="15631" max="15631" width="11.85546875" style="82" customWidth="1"/>
    <col min="15632" max="15632" width="1.140625" style="82" customWidth="1"/>
    <col min="15633" max="15633" width="23.5703125" style="82" customWidth="1"/>
    <col min="15634" max="15635" width="8.7109375" style="82" customWidth="1"/>
    <col min="15636" max="15636" width="9.140625" style="82"/>
    <col min="15637" max="15639" width="19.7109375" style="82" customWidth="1"/>
    <col min="15640" max="15872" width="9.140625" style="82"/>
    <col min="15873" max="15873" width="26.85546875" style="82" customWidth="1"/>
    <col min="15874" max="15874" width="12.140625" style="82" customWidth="1"/>
    <col min="15875" max="15876" width="10.42578125" style="82" customWidth="1"/>
    <col min="15877" max="15877" width="5.85546875" style="82" customWidth="1"/>
    <col min="15878" max="15878" width="6.5703125" style="82" customWidth="1"/>
    <col min="15879" max="15879" width="5.28515625" style="82" customWidth="1"/>
    <col min="15880" max="15880" width="7.42578125" style="82" customWidth="1"/>
    <col min="15881" max="15881" width="5.140625" style="82" bestFit="1" customWidth="1"/>
    <col min="15882" max="15882" width="7.28515625" style="82" customWidth="1"/>
    <col min="15883" max="15883" width="5" style="82" customWidth="1"/>
    <col min="15884" max="15884" width="7.28515625" style="82" bestFit="1" customWidth="1"/>
    <col min="15885" max="15886" width="10" style="82" customWidth="1"/>
    <col min="15887" max="15887" width="11.85546875" style="82" customWidth="1"/>
    <col min="15888" max="15888" width="1.140625" style="82" customWidth="1"/>
    <col min="15889" max="15889" width="23.5703125" style="82" customWidth="1"/>
    <col min="15890" max="15891" width="8.7109375" style="82" customWidth="1"/>
    <col min="15892" max="15892" width="9.140625" style="82"/>
    <col min="15893" max="15895" width="19.7109375" style="82" customWidth="1"/>
    <col min="15896" max="16128" width="9.140625" style="82"/>
    <col min="16129" max="16129" width="26.85546875" style="82" customWidth="1"/>
    <col min="16130" max="16130" width="12.140625" style="82" customWidth="1"/>
    <col min="16131" max="16132" width="10.42578125" style="82" customWidth="1"/>
    <col min="16133" max="16133" width="5.85546875" style="82" customWidth="1"/>
    <col min="16134" max="16134" width="6.5703125" style="82" customWidth="1"/>
    <col min="16135" max="16135" width="5.28515625" style="82" customWidth="1"/>
    <col min="16136" max="16136" width="7.42578125" style="82" customWidth="1"/>
    <col min="16137" max="16137" width="5.140625" style="82" bestFit="1" customWidth="1"/>
    <col min="16138" max="16138" width="7.28515625" style="82" customWidth="1"/>
    <col min="16139" max="16139" width="5" style="82" customWidth="1"/>
    <col min="16140" max="16140" width="7.28515625" style="82" bestFit="1" customWidth="1"/>
    <col min="16141" max="16142" width="10" style="82" customWidth="1"/>
    <col min="16143" max="16143" width="11.85546875" style="82" customWidth="1"/>
    <col min="16144" max="16144" width="1.140625" style="82" customWidth="1"/>
    <col min="16145" max="16145" width="23.5703125" style="82" customWidth="1"/>
    <col min="16146" max="16147" width="8.7109375" style="82" customWidth="1"/>
    <col min="16148" max="16148" width="9.140625" style="82"/>
    <col min="16149" max="16151" width="19.7109375" style="82" customWidth="1"/>
    <col min="16152" max="16384" width="9.140625" style="82"/>
  </cols>
  <sheetData>
    <row r="1" spans="1:23" ht="31.5" customHeight="1">
      <c r="B1" s="264" t="s">
        <v>441</v>
      </c>
      <c r="C1" s="149"/>
      <c r="D1" s="149"/>
    </row>
    <row r="2" spans="1:23" ht="25.5">
      <c r="A2" s="91" t="s">
        <v>36</v>
      </c>
      <c r="B2" s="91" t="s">
        <v>42</v>
      </c>
      <c r="C2" s="90" t="s">
        <v>43</v>
      </c>
      <c r="D2" s="91" t="s">
        <v>44</v>
      </c>
      <c r="E2" s="91">
        <v>2</v>
      </c>
      <c r="F2" s="91" t="s">
        <v>45</v>
      </c>
      <c r="G2" s="91">
        <v>3</v>
      </c>
      <c r="H2" s="91" t="s">
        <v>46</v>
      </c>
      <c r="I2" s="91">
        <v>4</v>
      </c>
      <c r="J2" s="91" t="s">
        <v>47</v>
      </c>
      <c r="K2" s="91">
        <v>5</v>
      </c>
      <c r="L2" s="91" t="s">
        <v>48</v>
      </c>
      <c r="M2" s="91" t="s">
        <v>49</v>
      </c>
      <c r="N2" s="90" t="s">
        <v>82</v>
      </c>
      <c r="O2" s="263" t="s">
        <v>81</v>
      </c>
    </row>
    <row r="3" spans="1:23" ht="17.25" customHeight="1" thickBot="1">
      <c r="A3" s="3" t="s">
        <v>25</v>
      </c>
      <c r="B3" s="249">
        <v>8</v>
      </c>
      <c r="C3" s="250">
        <v>31.5</v>
      </c>
      <c r="D3" s="86">
        <v>1</v>
      </c>
      <c r="E3" s="249"/>
      <c r="F3" s="204"/>
      <c r="G3" s="249"/>
      <c r="H3" s="368"/>
      <c r="I3" s="249"/>
      <c r="J3" s="368"/>
      <c r="K3" s="249">
        <v>8</v>
      </c>
      <c r="L3" s="368"/>
      <c r="M3" s="250">
        <v>5</v>
      </c>
      <c r="N3" s="369">
        <f t="shared" ref="N3:N15" si="0">(I3+K3)/B3</f>
        <v>1</v>
      </c>
      <c r="O3" s="368">
        <f t="shared" ref="O3:O15" si="1">(G3+I3+K3)/B3</f>
        <v>1</v>
      </c>
      <c r="P3" s="251">
        <v>25.5</v>
      </c>
      <c r="Q3" s="83" t="s">
        <v>43</v>
      </c>
      <c r="R3" s="83" t="s">
        <v>379</v>
      </c>
      <c r="S3" s="83" t="s">
        <v>108</v>
      </c>
      <c r="U3" s="83" t="s">
        <v>43</v>
      </c>
      <c r="V3" s="83" t="s">
        <v>379</v>
      </c>
      <c r="W3" s="252" t="s">
        <v>108</v>
      </c>
    </row>
    <row r="4" spans="1:23" ht="23.25" customHeight="1">
      <c r="A4" s="3" t="s">
        <v>375</v>
      </c>
      <c r="B4" s="249">
        <v>1</v>
      </c>
      <c r="C4" s="250">
        <v>28</v>
      </c>
      <c r="D4" s="86">
        <v>2</v>
      </c>
      <c r="E4" s="249"/>
      <c r="F4" s="204"/>
      <c r="G4" s="249"/>
      <c r="H4" s="368"/>
      <c r="I4" s="249"/>
      <c r="J4" s="368"/>
      <c r="K4" s="249">
        <v>1</v>
      </c>
      <c r="L4" s="368">
        <f>K4/B4</f>
        <v>1</v>
      </c>
      <c r="M4" s="250">
        <v>5</v>
      </c>
      <c r="N4" s="369">
        <f t="shared" si="0"/>
        <v>1</v>
      </c>
      <c r="O4" s="368">
        <f t="shared" si="1"/>
        <v>1</v>
      </c>
      <c r="P4" s="251">
        <v>25.5</v>
      </c>
      <c r="Q4" s="84"/>
      <c r="R4" s="85" t="s">
        <v>109</v>
      </c>
      <c r="S4" s="85" t="s">
        <v>109</v>
      </c>
      <c r="U4" s="94" t="s">
        <v>79</v>
      </c>
      <c r="V4" s="253">
        <v>0.69</v>
      </c>
      <c r="W4" s="253">
        <v>0.63</v>
      </c>
    </row>
    <row r="5" spans="1:23" ht="18" customHeight="1">
      <c r="A5" s="3" t="s">
        <v>26</v>
      </c>
      <c r="B5" s="249">
        <v>1</v>
      </c>
      <c r="C5" s="250">
        <v>28</v>
      </c>
      <c r="D5" s="86">
        <v>2</v>
      </c>
      <c r="E5" s="249"/>
      <c r="F5" s="204"/>
      <c r="G5" s="249"/>
      <c r="H5" s="368"/>
      <c r="I5" s="249"/>
      <c r="J5" s="368"/>
      <c r="K5" s="249">
        <v>1</v>
      </c>
      <c r="L5" s="368">
        <f>K5/B5</f>
        <v>1</v>
      </c>
      <c r="M5" s="250">
        <v>5</v>
      </c>
      <c r="N5" s="369">
        <f t="shared" si="0"/>
        <v>1</v>
      </c>
      <c r="O5" s="368">
        <f t="shared" si="1"/>
        <v>1</v>
      </c>
      <c r="P5" s="251">
        <v>25.5</v>
      </c>
      <c r="Q5" s="94" t="s">
        <v>79</v>
      </c>
      <c r="R5" s="326">
        <v>24.72</v>
      </c>
      <c r="S5" s="355">
        <v>22.83</v>
      </c>
      <c r="U5" s="94" t="s">
        <v>23</v>
      </c>
      <c r="V5" s="253">
        <v>0.62</v>
      </c>
      <c r="W5" s="253">
        <v>0.59</v>
      </c>
    </row>
    <row r="6" spans="1:23" ht="18" customHeight="1" thickBot="1">
      <c r="A6" s="3" t="s">
        <v>34</v>
      </c>
      <c r="B6" s="249">
        <v>1</v>
      </c>
      <c r="C6" s="250">
        <v>27</v>
      </c>
      <c r="D6" s="86">
        <v>3</v>
      </c>
      <c r="E6" s="249"/>
      <c r="F6" s="204"/>
      <c r="G6" s="249"/>
      <c r="H6" s="368"/>
      <c r="I6" s="249"/>
      <c r="J6" s="368"/>
      <c r="K6" s="249">
        <v>1</v>
      </c>
      <c r="L6" s="368">
        <f>K6/B6</f>
        <v>1</v>
      </c>
      <c r="M6" s="250">
        <v>5</v>
      </c>
      <c r="N6" s="369">
        <f t="shared" si="0"/>
        <v>1</v>
      </c>
      <c r="O6" s="368">
        <f t="shared" si="1"/>
        <v>1</v>
      </c>
      <c r="P6" s="251">
        <v>25.5</v>
      </c>
      <c r="Q6" s="94" t="s">
        <v>23</v>
      </c>
      <c r="R6" s="326">
        <v>22.28</v>
      </c>
      <c r="S6" s="356">
        <v>21.38</v>
      </c>
      <c r="U6" s="96" t="s">
        <v>22</v>
      </c>
      <c r="V6" s="258">
        <v>0.66</v>
      </c>
      <c r="W6" s="253">
        <v>0.61</v>
      </c>
    </row>
    <row r="7" spans="1:23" ht="18" customHeight="1" thickBot="1">
      <c r="A7" s="3" t="s">
        <v>145</v>
      </c>
      <c r="B7" s="249">
        <v>2</v>
      </c>
      <c r="C7" s="250">
        <v>26</v>
      </c>
      <c r="D7" s="86">
        <v>4</v>
      </c>
      <c r="E7" s="249"/>
      <c r="F7" s="204"/>
      <c r="G7" s="249"/>
      <c r="H7" s="368"/>
      <c r="I7" s="249">
        <v>1</v>
      </c>
      <c r="J7" s="368">
        <f t="shared" ref="J7:J13" si="2">I7/B7</f>
        <v>0.5</v>
      </c>
      <c r="K7" s="249">
        <v>1</v>
      </c>
      <c r="L7" s="368">
        <f>K7/B7</f>
        <v>0.5</v>
      </c>
      <c r="M7" s="250">
        <v>4.5</v>
      </c>
      <c r="N7" s="369">
        <f t="shared" si="0"/>
        <v>1</v>
      </c>
      <c r="O7" s="368">
        <f t="shared" si="1"/>
        <v>1</v>
      </c>
      <c r="P7" s="251">
        <v>25.5</v>
      </c>
      <c r="Q7" s="96" t="s">
        <v>388</v>
      </c>
      <c r="R7" s="357">
        <v>23.79</v>
      </c>
      <c r="S7" s="358">
        <v>22.12</v>
      </c>
      <c r="U7" s="96"/>
      <c r="V7" s="258"/>
      <c r="W7" s="253"/>
    </row>
    <row r="8" spans="1:23" ht="18" customHeight="1" thickBot="1">
      <c r="A8" s="3" t="s">
        <v>128</v>
      </c>
      <c r="B8" s="249">
        <v>6</v>
      </c>
      <c r="C8" s="250">
        <v>25.833333333333332</v>
      </c>
      <c r="D8" s="86">
        <v>5</v>
      </c>
      <c r="E8" s="249"/>
      <c r="F8" s="204"/>
      <c r="G8" s="249"/>
      <c r="H8" s="368"/>
      <c r="I8" s="249">
        <v>3</v>
      </c>
      <c r="J8" s="368">
        <f t="shared" si="2"/>
        <v>0.5</v>
      </c>
      <c r="K8" s="249">
        <v>3</v>
      </c>
      <c r="L8" s="368">
        <f>K8/B8</f>
        <v>0.5</v>
      </c>
      <c r="M8" s="250">
        <v>4.5</v>
      </c>
      <c r="N8" s="369">
        <f t="shared" si="0"/>
        <v>1</v>
      </c>
      <c r="O8" s="368">
        <f t="shared" si="1"/>
        <v>1</v>
      </c>
      <c r="P8" s="251">
        <v>25.5</v>
      </c>
      <c r="Q8" s="96" t="s">
        <v>80</v>
      </c>
      <c r="R8" s="359">
        <v>25.5</v>
      </c>
      <c r="S8" s="360">
        <v>21.9</v>
      </c>
      <c r="U8" s="96"/>
      <c r="V8" s="258"/>
      <c r="W8" s="253"/>
    </row>
    <row r="9" spans="1:23" ht="18" customHeight="1" thickBot="1">
      <c r="A9" s="3" t="s">
        <v>503</v>
      </c>
      <c r="B9" s="249">
        <v>4</v>
      </c>
      <c r="C9" s="250">
        <v>22.75</v>
      </c>
      <c r="D9" s="86">
        <v>6</v>
      </c>
      <c r="E9" s="249"/>
      <c r="F9" s="204"/>
      <c r="G9" s="249">
        <v>1</v>
      </c>
      <c r="H9" s="368">
        <f t="shared" ref="H9:H15" si="3">G9/B9</f>
        <v>0.25</v>
      </c>
      <c r="I9" s="249">
        <v>3</v>
      </c>
      <c r="J9" s="368">
        <f t="shared" si="2"/>
        <v>0.75</v>
      </c>
      <c r="K9" s="249"/>
      <c r="L9" s="368"/>
      <c r="M9" s="250">
        <v>3.75</v>
      </c>
      <c r="N9" s="369">
        <f t="shared" si="0"/>
        <v>0.75</v>
      </c>
      <c r="O9" s="368">
        <f t="shared" si="1"/>
        <v>1</v>
      </c>
      <c r="P9" s="251">
        <v>25.5</v>
      </c>
      <c r="U9" s="96"/>
      <c r="V9" s="96"/>
      <c r="W9" s="94"/>
    </row>
    <row r="10" spans="1:23" ht="18" customHeight="1">
      <c r="A10" s="3" t="s">
        <v>35</v>
      </c>
      <c r="B10" s="249">
        <v>4</v>
      </c>
      <c r="C10" s="250">
        <v>22</v>
      </c>
      <c r="D10" s="86">
        <v>7</v>
      </c>
      <c r="E10" s="249"/>
      <c r="F10" s="204"/>
      <c r="G10" s="249">
        <v>1</v>
      </c>
      <c r="H10" s="368">
        <f t="shared" si="3"/>
        <v>0.25</v>
      </c>
      <c r="I10" s="249">
        <v>1</v>
      </c>
      <c r="J10" s="368">
        <f t="shared" si="2"/>
        <v>0.25</v>
      </c>
      <c r="K10" s="249">
        <v>2</v>
      </c>
      <c r="L10" s="368">
        <f>K10/B10</f>
        <v>0.5</v>
      </c>
      <c r="M10" s="250">
        <v>4.25</v>
      </c>
      <c r="N10" s="369">
        <f t="shared" si="0"/>
        <v>0.75</v>
      </c>
      <c r="O10" s="368">
        <f t="shared" si="1"/>
        <v>1</v>
      </c>
      <c r="P10" s="251">
        <v>25.5</v>
      </c>
      <c r="Q10" s="94"/>
      <c r="R10" s="94"/>
      <c r="S10" s="102"/>
      <c r="U10" s="94"/>
      <c r="V10" s="94"/>
      <c r="W10" s="94"/>
    </row>
    <row r="11" spans="1:23" ht="18" customHeight="1">
      <c r="A11" s="3" t="s">
        <v>136</v>
      </c>
      <c r="B11" s="249">
        <v>7</v>
      </c>
      <c r="C11" s="250">
        <v>20.857142857142858</v>
      </c>
      <c r="D11" s="86">
        <v>8</v>
      </c>
      <c r="E11" s="249"/>
      <c r="F11" s="204"/>
      <c r="G11" s="249">
        <v>2</v>
      </c>
      <c r="H11" s="368">
        <f t="shared" si="3"/>
        <v>0.2857142857142857</v>
      </c>
      <c r="I11" s="249">
        <v>3</v>
      </c>
      <c r="J11" s="368">
        <f t="shared" si="2"/>
        <v>0.42857142857142855</v>
      </c>
      <c r="K11" s="249">
        <v>2</v>
      </c>
      <c r="L11" s="368">
        <f>K11/B11</f>
        <v>0.2857142857142857</v>
      </c>
      <c r="M11" s="250">
        <v>4</v>
      </c>
      <c r="N11" s="369">
        <f t="shared" si="0"/>
        <v>0.7142857142857143</v>
      </c>
      <c r="O11" s="368">
        <f t="shared" si="1"/>
        <v>1</v>
      </c>
      <c r="P11" s="251">
        <v>25.5</v>
      </c>
      <c r="Q11" s="259"/>
      <c r="R11" s="94"/>
      <c r="S11" s="102"/>
      <c r="U11" s="94"/>
      <c r="V11" s="94"/>
      <c r="W11" s="94"/>
    </row>
    <row r="12" spans="1:23" ht="18" customHeight="1">
      <c r="A12" s="3" t="s">
        <v>37</v>
      </c>
      <c r="B12" s="249">
        <v>10</v>
      </c>
      <c r="C12" s="250">
        <v>20.3</v>
      </c>
      <c r="D12" s="86">
        <v>9</v>
      </c>
      <c r="E12" s="249"/>
      <c r="F12" s="204"/>
      <c r="G12" s="249">
        <v>2</v>
      </c>
      <c r="H12" s="368">
        <f t="shared" si="3"/>
        <v>0.2</v>
      </c>
      <c r="I12" s="249">
        <v>8</v>
      </c>
      <c r="J12" s="368">
        <f t="shared" si="2"/>
        <v>0.8</v>
      </c>
      <c r="K12" s="249"/>
      <c r="L12" s="368"/>
      <c r="M12" s="250">
        <v>3.8</v>
      </c>
      <c r="N12" s="369">
        <f t="shared" si="0"/>
        <v>0.8</v>
      </c>
      <c r="O12" s="368">
        <f t="shared" si="1"/>
        <v>1</v>
      </c>
      <c r="P12" s="251">
        <v>25.5</v>
      </c>
    </row>
    <row r="13" spans="1:23" ht="18" customHeight="1" thickBot="1">
      <c r="A13" s="3" t="s">
        <v>137</v>
      </c>
      <c r="B13" s="249">
        <v>2</v>
      </c>
      <c r="C13" s="250">
        <v>17.5</v>
      </c>
      <c r="D13" s="86">
        <v>10</v>
      </c>
      <c r="E13" s="249"/>
      <c r="F13" s="204"/>
      <c r="G13" s="249">
        <v>1</v>
      </c>
      <c r="H13" s="368">
        <f t="shared" si="3"/>
        <v>0.5</v>
      </c>
      <c r="I13" s="249">
        <v>1</v>
      </c>
      <c r="J13" s="368">
        <f t="shared" si="2"/>
        <v>0.5</v>
      </c>
      <c r="K13" s="249"/>
      <c r="L13" s="368"/>
      <c r="M13" s="250">
        <v>3.5</v>
      </c>
      <c r="N13" s="369">
        <f t="shared" si="0"/>
        <v>0.5</v>
      </c>
      <c r="O13" s="368">
        <f t="shared" si="1"/>
        <v>1</v>
      </c>
      <c r="P13" s="251">
        <v>25.5</v>
      </c>
      <c r="Q13" s="83" t="s">
        <v>49</v>
      </c>
      <c r="R13" s="83" t="s">
        <v>379</v>
      </c>
      <c r="S13" s="104" t="s">
        <v>108</v>
      </c>
    </row>
    <row r="14" spans="1:23" ht="18" customHeight="1">
      <c r="A14" s="3" t="s">
        <v>502</v>
      </c>
      <c r="B14" s="249">
        <v>1</v>
      </c>
      <c r="C14" s="250">
        <v>13</v>
      </c>
      <c r="D14" s="86">
        <v>11</v>
      </c>
      <c r="E14" s="249"/>
      <c r="F14" s="204"/>
      <c r="G14" s="249">
        <v>1</v>
      </c>
      <c r="H14" s="368">
        <f t="shared" si="3"/>
        <v>1</v>
      </c>
      <c r="I14" s="249"/>
      <c r="J14" s="368"/>
      <c r="K14" s="249"/>
      <c r="L14" s="368">
        <f>K14/B14</f>
        <v>0</v>
      </c>
      <c r="M14" s="250">
        <v>3</v>
      </c>
      <c r="N14" s="369">
        <f t="shared" si="0"/>
        <v>0</v>
      </c>
      <c r="O14" s="368">
        <f t="shared" si="1"/>
        <v>1</v>
      </c>
      <c r="P14" s="251">
        <v>25.5</v>
      </c>
      <c r="Q14" s="84"/>
      <c r="R14" s="105"/>
      <c r="S14" s="105"/>
    </row>
    <row r="15" spans="1:23" ht="30">
      <c r="A15" s="219" t="s">
        <v>40</v>
      </c>
      <c r="B15" s="216">
        <v>47</v>
      </c>
      <c r="C15" s="256">
        <v>23.787234042553191</v>
      </c>
      <c r="D15" s="220"/>
      <c r="E15" s="216">
        <v>0</v>
      </c>
      <c r="F15" s="260">
        <f>E15/B15</f>
        <v>0</v>
      </c>
      <c r="G15" s="216">
        <v>8</v>
      </c>
      <c r="H15" s="218">
        <f t="shared" si="3"/>
        <v>0.1702127659574468</v>
      </c>
      <c r="I15" s="216">
        <v>20</v>
      </c>
      <c r="J15" s="218">
        <f>I15/B15</f>
        <v>0.42553191489361702</v>
      </c>
      <c r="K15" s="216">
        <v>19</v>
      </c>
      <c r="L15" s="218">
        <f>K15/B15</f>
        <v>0.40425531914893614</v>
      </c>
      <c r="M15" s="256">
        <v>4.2340425531914896</v>
      </c>
      <c r="N15" s="218">
        <f t="shared" si="0"/>
        <v>0.82978723404255317</v>
      </c>
      <c r="O15" s="218">
        <f t="shared" si="1"/>
        <v>1</v>
      </c>
      <c r="Q15" s="94" t="s">
        <v>79</v>
      </c>
      <c r="R15" s="356">
        <v>4.3099999999999996</v>
      </c>
      <c r="S15" s="355">
        <v>4.13</v>
      </c>
    </row>
    <row r="16" spans="1:23">
      <c r="Q16" s="94" t="s">
        <v>23</v>
      </c>
      <c r="R16" s="356">
        <v>4.1100000000000003</v>
      </c>
      <c r="S16" s="355">
        <v>3.97</v>
      </c>
    </row>
    <row r="17" spans="17:19" ht="13.5" thickBot="1">
      <c r="Q17" s="96" t="s">
        <v>388</v>
      </c>
      <c r="R17" s="361">
        <v>4.2300000000000004</v>
      </c>
      <c r="S17" s="358">
        <v>4.05</v>
      </c>
    </row>
    <row r="18" spans="17:19" ht="13.5" thickBot="1">
      <c r="Q18" s="96" t="s">
        <v>80</v>
      </c>
      <c r="R18" s="362">
        <v>4.4000000000000004</v>
      </c>
      <c r="S18" s="360">
        <v>3.9</v>
      </c>
    </row>
    <row r="23" spans="17:19" ht="16.5" customHeight="1"/>
    <row r="24" spans="17:19" hidden="1"/>
    <row r="25" spans="17:19" hidden="1"/>
    <row r="26" spans="17:19" hidden="1"/>
    <row r="27" spans="17:19" hidden="1"/>
    <row r="28" spans="17:19" hidden="1"/>
    <row r="29" spans="17:19" hidden="1"/>
    <row r="30" spans="17:19" hidden="1"/>
    <row r="31" spans="17:19" hidden="1"/>
    <row r="32" spans="17:19" hidden="1"/>
    <row r="33" spans="1:19" hidden="1"/>
    <row r="34" spans="1:19" hidden="1"/>
    <row r="35" spans="1:19" hidden="1"/>
    <row r="36" spans="1:19" hidden="1"/>
    <row r="37" spans="1:19" ht="42" customHeight="1"/>
    <row r="38" spans="1:19" ht="13.5" thickBot="1">
      <c r="Q38" s="83" t="s">
        <v>82</v>
      </c>
      <c r="R38" s="83" t="s">
        <v>379</v>
      </c>
      <c r="S38" s="104" t="s">
        <v>108</v>
      </c>
    </row>
    <row r="39" spans="1:19">
      <c r="Q39" s="84"/>
      <c r="R39" s="105"/>
      <c r="S39" s="105"/>
    </row>
    <row r="40" spans="1:19">
      <c r="Q40" s="94" t="s">
        <v>79</v>
      </c>
      <c r="R40" s="363">
        <v>0.86</v>
      </c>
      <c r="S40" s="363">
        <v>0.83299999999999996</v>
      </c>
    </row>
    <row r="41" spans="1:19">
      <c r="A41" s="89" t="s">
        <v>382</v>
      </c>
      <c r="B41" s="88" t="s">
        <v>383</v>
      </c>
      <c r="C41" s="88"/>
      <c r="D41" s="88"/>
      <c r="Q41" s="94" t="s">
        <v>23</v>
      </c>
      <c r="R41" s="363">
        <v>0.78</v>
      </c>
      <c r="S41" s="363">
        <v>0.75900000000000001</v>
      </c>
    </row>
    <row r="42" spans="1:19" ht="13.5" thickBot="1">
      <c r="Q42" s="96" t="s">
        <v>388</v>
      </c>
      <c r="R42" s="364">
        <v>0.83</v>
      </c>
      <c r="S42" s="364">
        <v>0.79700000000000004</v>
      </c>
    </row>
    <row r="43" spans="1:19" ht="13.5" thickBot="1">
      <c r="C43" s="82" t="s">
        <v>285</v>
      </c>
      <c r="Q43" s="96" t="s">
        <v>80</v>
      </c>
      <c r="R43" s="379">
        <v>0.88200000000000001</v>
      </c>
      <c r="S43" s="365"/>
    </row>
    <row r="45" spans="1:19" ht="57.75" customHeight="1"/>
    <row r="46" spans="1:19" ht="13.5" thickBot="1">
      <c r="Q46" s="83" t="s">
        <v>81</v>
      </c>
      <c r="R46" s="83" t="s">
        <v>379</v>
      </c>
      <c r="S46" s="104" t="s">
        <v>108</v>
      </c>
    </row>
    <row r="47" spans="1:19">
      <c r="Q47" s="84"/>
      <c r="R47" s="105"/>
      <c r="S47" s="105"/>
    </row>
    <row r="48" spans="1:19">
      <c r="Q48" s="94" t="s">
        <v>79</v>
      </c>
      <c r="R48" s="363">
        <v>1</v>
      </c>
      <c r="S48" s="363">
        <v>1</v>
      </c>
    </row>
    <row r="49" spans="17:19">
      <c r="Q49" s="94" t="s">
        <v>23</v>
      </c>
      <c r="R49" s="363">
        <v>1</v>
      </c>
      <c r="S49" s="363">
        <v>1</v>
      </c>
    </row>
    <row r="50" spans="17:19" ht="13.5" thickBot="1">
      <c r="Q50" s="96" t="s">
        <v>388</v>
      </c>
      <c r="R50" s="364">
        <v>1</v>
      </c>
      <c r="S50" s="364">
        <v>1</v>
      </c>
    </row>
    <row r="51" spans="17:19" ht="13.5" thickBot="1">
      <c r="Q51" s="96" t="s">
        <v>80</v>
      </c>
      <c r="R51" s="379">
        <v>0.98799999999999999</v>
      </c>
      <c r="S51" s="365"/>
    </row>
  </sheetData>
  <pageMargins left="0.59055118110236227" right="0.19685039370078741" top="0.59055118110236227" bottom="0.19685039370078741" header="0.51181102362204722" footer="0.31496062992125984"/>
  <pageSetup paperSize="9" scale="58" orientation="landscape" r:id="rId1"/>
  <headerFooter>
    <oddHeader>&amp;R&amp;A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77"/>
  <sheetViews>
    <sheetView topLeftCell="A13" zoomScale="82" zoomScaleNormal="82" workbookViewId="0">
      <selection activeCell="C38" sqref="C38"/>
    </sheetView>
  </sheetViews>
  <sheetFormatPr defaultRowHeight="12.75"/>
  <cols>
    <col min="1" max="1" width="23.5703125" style="82" customWidth="1"/>
    <col min="2" max="2" width="12.140625" style="82" customWidth="1"/>
    <col min="3" max="4" width="10.42578125" style="82" customWidth="1"/>
    <col min="5" max="5" width="5.85546875" style="82" customWidth="1"/>
    <col min="6" max="6" width="6" style="82" customWidth="1"/>
    <col min="7" max="7" width="5.28515625" style="82" customWidth="1"/>
    <col min="8" max="8" width="6.7109375" style="82" customWidth="1"/>
    <col min="9" max="9" width="5.140625" style="82" bestFit="1" customWidth="1"/>
    <col min="10" max="10" width="6.5703125" style="82" customWidth="1"/>
    <col min="11" max="11" width="5" style="82" customWidth="1"/>
    <col min="12" max="12" width="6.5703125" style="82" customWidth="1"/>
    <col min="13" max="14" width="10" style="82" customWidth="1"/>
    <col min="15" max="15" width="11.85546875" style="82" customWidth="1"/>
    <col min="16" max="16" width="1.140625" style="82" customWidth="1"/>
    <col min="17" max="17" width="20" style="82" customWidth="1"/>
    <col min="18" max="19" width="8.7109375" style="82" customWidth="1"/>
    <col min="20" max="20" width="9.140625" style="82"/>
    <col min="21" max="21" width="19.7109375" style="82" customWidth="1"/>
    <col min="22" max="22" width="12.42578125" style="82" customWidth="1"/>
    <col min="23" max="23" width="8.7109375" style="82" customWidth="1"/>
    <col min="24" max="256" width="9.140625" style="82"/>
    <col min="257" max="257" width="26.85546875" style="82" customWidth="1"/>
    <col min="258" max="258" width="12.140625" style="82" customWidth="1"/>
    <col min="259" max="260" width="10.42578125" style="82" customWidth="1"/>
    <col min="261" max="261" width="5.85546875" style="82" customWidth="1"/>
    <col min="262" max="262" width="6.5703125" style="82" customWidth="1"/>
    <col min="263" max="263" width="5.28515625" style="82" customWidth="1"/>
    <col min="264" max="264" width="7.42578125" style="82" customWidth="1"/>
    <col min="265" max="265" width="5.140625" style="82" bestFit="1" customWidth="1"/>
    <col min="266" max="266" width="7.28515625" style="82" customWidth="1"/>
    <col min="267" max="267" width="5" style="82" customWidth="1"/>
    <col min="268" max="268" width="7.28515625" style="82" bestFit="1" customWidth="1"/>
    <col min="269" max="270" width="10" style="82" customWidth="1"/>
    <col min="271" max="271" width="11.85546875" style="82" customWidth="1"/>
    <col min="272" max="272" width="1.140625" style="82" customWidth="1"/>
    <col min="273" max="273" width="23.5703125" style="82" customWidth="1"/>
    <col min="274" max="275" width="8.7109375" style="82" customWidth="1"/>
    <col min="276" max="276" width="9.140625" style="82"/>
    <col min="277" max="279" width="19.7109375" style="82" customWidth="1"/>
    <col min="280" max="512" width="9.140625" style="82"/>
    <col min="513" max="513" width="26.85546875" style="82" customWidth="1"/>
    <col min="514" max="514" width="12.140625" style="82" customWidth="1"/>
    <col min="515" max="516" width="10.42578125" style="82" customWidth="1"/>
    <col min="517" max="517" width="5.85546875" style="82" customWidth="1"/>
    <col min="518" max="518" width="6.5703125" style="82" customWidth="1"/>
    <col min="519" max="519" width="5.28515625" style="82" customWidth="1"/>
    <col min="520" max="520" width="7.42578125" style="82" customWidth="1"/>
    <col min="521" max="521" width="5.140625" style="82" bestFit="1" customWidth="1"/>
    <col min="522" max="522" width="7.28515625" style="82" customWidth="1"/>
    <col min="523" max="523" width="5" style="82" customWidth="1"/>
    <col min="524" max="524" width="7.28515625" style="82" bestFit="1" customWidth="1"/>
    <col min="525" max="526" width="10" style="82" customWidth="1"/>
    <col min="527" max="527" width="11.85546875" style="82" customWidth="1"/>
    <col min="528" max="528" width="1.140625" style="82" customWidth="1"/>
    <col min="529" max="529" width="23.5703125" style="82" customWidth="1"/>
    <col min="530" max="531" width="8.7109375" style="82" customWidth="1"/>
    <col min="532" max="532" width="9.140625" style="82"/>
    <col min="533" max="535" width="19.7109375" style="82" customWidth="1"/>
    <col min="536" max="768" width="9.140625" style="82"/>
    <col min="769" max="769" width="26.85546875" style="82" customWidth="1"/>
    <col min="770" max="770" width="12.140625" style="82" customWidth="1"/>
    <col min="771" max="772" width="10.42578125" style="82" customWidth="1"/>
    <col min="773" max="773" width="5.85546875" style="82" customWidth="1"/>
    <col min="774" max="774" width="6.5703125" style="82" customWidth="1"/>
    <col min="775" max="775" width="5.28515625" style="82" customWidth="1"/>
    <col min="776" max="776" width="7.42578125" style="82" customWidth="1"/>
    <col min="777" max="777" width="5.140625" style="82" bestFit="1" customWidth="1"/>
    <col min="778" max="778" width="7.28515625" style="82" customWidth="1"/>
    <col min="779" max="779" width="5" style="82" customWidth="1"/>
    <col min="780" max="780" width="7.28515625" style="82" bestFit="1" customWidth="1"/>
    <col min="781" max="782" width="10" style="82" customWidth="1"/>
    <col min="783" max="783" width="11.85546875" style="82" customWidth="1"/>
    <col min="784" max="784" width="1.140625" style="82" customWidth="1"/>
    <col min="785" max="785" width="23.5703125" style="82" customWidth="1"/>
    <col min="786" max="787" width="8.7109375" style="82" customWidth="1"/>
    <col min="788" max="788" width="9.140625" style="82"/>
    <col min="789" max="791" width="19.7109375" style="82" customWidth="1"/>
    <col min="792" max="1024" width="9.140625" style="82"/>
    <col min="1025" max="1025" width="26.85546875" style="82" customWidth="1"/>
    <col min="1026" max="1026" width="12.140625" style="82" customWidth="1"/>
    <col min="1027" max="1028" width="10.42578125" style="82" customWidth="1"/>
    <col min="1029" max="1029" width="5.85546875" style="82" customWidth="1"/>
    <col min="1030" max="1030" width="6.5703125" style="82" customWidth="1"/>
    <col min="1031" max="1031" width="5.28515625" style="82" customWidth="1"/>
    <col min="1032" max="1032" width="7.42578125" style="82" customWidth="1"/>
    <col min="1033" max="1033" width="5.140625" style="82" bestFit="1" customWidth="1"/>
    <col min="1034" max="1034" width="7.28515625" style="82" customWidth="1"/>
    <col min="1035" max="1035" width="5" style="82" customWidth="1"/>
    <col min="1036" max="1036" width="7.28515625" style="82" bestFit="1" customWidth="1"/>
    <col min="1037" max="1038" width="10" style="82" customWidth="1"/>
    <col min="1039" max="1039" width="11.85546875" style="82" customWidth="1"/>
    <col min="1040" max="1040" width="1.140625" style="82" customWidth="1"/>
    <col min="1041" max="1041" width="23.5703125" style="82" customWidth="1"/>
    <col min="1042" max="1043" width="8.7109375" style="82" customWidth="1"/>
    <col min="1044" max="1044" width="9.140625" style="82"/>
    <col min="1045" max="1047" width="19.7109375" style="82" customWidth="1"/>
    <col min="1048" max="1280" width="9.140625" style="82"/>
    <col min="1281" max="1281" width="26.85546875" style="82" customWidth="1"/>
    <col min="1282" max="1282" width="12.140625" style="82" customWidth="1"/>
    <col min="1283" max="1284" width="10.42578125" style="82" customWidth="1"/>
    <col min="1285" max="1285" width="5.85546875" style="82" customWidth="1"/>
    <col min="1286" max="1286" width="6.5703125" style="82" customWidth="1"/>
    <col min="1287" max="1287" width="5.28515625" style="82" customWidth="1"/>
    <col min="1288" max="1288" width="7.42578125" style="82" customWidth="1"/>
    <col min="1289" max="1289" width="5.140625" style="82" bestFit="1" customWidth="1"/>
    <col min="1290" max="1290" width="7.28515625" style="82" customWidth="1"/>
    <col min="1291" max="1291" width="5" style="82" customWidth="1"/>
    <col min="1292" max="1292" width="7.28515625" style="82" bestFit="1" customWidth="1"/>
    <col min="1293" max="1294" width="10" style="82" customWidth="1"/>
    <col min="1295" max="1295" width="11.85546875" style="82" customWidth="1"/>
    <col min="1296" max="1296" width="1.140625" style="82" customWidth="1"/>
    <col min="1297" max="1297" width="23.5703125" style="82" customWidth="1"/>
    <col min="1298" max="1299" width="8.7109375" style="82" customWidth="1"/>
    <col min="1300" max="1300" width="9.140625" style="82"/>
    <col min="1301" max="1303" width="19.7109375" style="82" customWidth="1"/>
    <col min="1304" max="1536" width="9.140625" style="82"/>
    <col min="1537" max="1537" width="26.85546875" style="82" customWidth="1"/>
    <col min="1538" max="1538" width="12.140625" style="82" customWidth="1"/>
    <col min="1539" max="1540" width="10.42578125" style="82" customWidth="1"/>
    <col min="1541" max="1541" width="5.85546875" style="82" customWidth="1"/>
    <col min="1542" max="1542" width="6.5703125" style="82" customWidth="1"/>
    <col min="1543" max="1543" width="5.28515625" style="82" customWidth="1"/>
    <col min="1544" max="1544" width="7.42578125" style="82" customWidth="1"/>
    <col min="1545" max="1545" width="5.140625" style="82" bestFit="1" customWidth="1"/>
    <col min="1546" max="1546" width="7.28515625" style="82" customWidth="1"/>
    <col min="1547" max="1547" width="5" style="82" customWidth="1"/>
    <col min="1548" max="1548" width="7.28515625" style="82" bestFit="1" customWidth="1"/>
    <col min="1549" max="1550" width="10" style="82" customWidth="1"/>
    <col min="1551" max="1551" width="11.85546875" style="82" customWidth="1"/>
    <col min="1552" max="1552" width="1.140625" style="82" customWidth="1"/>
    <col min="1553" max="1553" width="23.5703125" style="82" customWidth="1"/>
    <col min="1554" max="1555" width="8.7109375" style="82" customWidth="1"/>
    <col min="1556" max="1556" width="9.140625" style="82"/>
    <col min="1557" max="1559" width="19.7109375" style="82" customWidth="1"/>
    <col min="1560" max="1792" width="9.140625" style="82"/>
    <col min="1793" max="1793" width="26.85546875" style="82" customWidth="1"/>
    <col min="1794" max="1794" width="12.140625" style="82" customWidth="1"/>
    <col min="1795" max="1796" width="10.42578125" style="82" customWidth="1"/>
    <col min="1797" max="1797" width="5.85546875" style="82" customWidth="1"/>
    <col min="1798" max="1798" width="6.5703125" style="82" customWidth="1"/>
    <col min="1799" max="1799" width="5.28515625" style="82" customWidth="1"/>
    <col min="1800" max="1800" width="7.42578125" style="82" customWidth="1"/>
    <col min="1801" max="1801" width="5.140625" style="82" bestFit="1" customWidth="1"/>
    <col min="1802" max="1802" width="7.28515625" style="82" customWidth="1"/>
    <col min="1803" max="1803" width="5" style="82" customWidth="1"/>
    <col min="1804" max="1804" width="7.28515625" style="82" bestFit="1" customWidth="1"/>
    <col min="1805" max="1806" width="10" style="82" customWidth="1"/>
    <col min="1807" max="1807" width="11.85546875" style="82" customWidth="1"/>
    <col min="1808" max="1808" width="1.140625" style="82" customWidth="1"/>
    <col min="1809" max="1809" width="23.5703125" style="82" customWidth="1"/>
    <col min="1810" max="1811" width="8.7109375" style="82" customWidth="1"/>
    <col min="1812" max="1812" width="9.140625" style="82"/>
    <col min="1813" max="1815" width="19.7109375" style="82" customWidth="1"/>
    <col min="1816" max="2048" width="9.140625" style="82"/>
    <col min="2049" max="2049" width="26.85546875" style="82" customWidth="1"/>
    <col min="2050" max="2050" width="12.140625" style="82" customWidth="1"/>
    <col min="2051" max="2052" width="10.42578125" style="82" customWidth="1"/>
    <col min="2053" max="2053" width="5.85546875" style="82" customWidth="1"/>
    <col min="2054" max="2054" width="6.5703125" style="82" customWidth="1"/>
    <col min="2055" max="2055" width="5.28515625" style="82" customWidth="1"/>
    <col min="2056" max="2056" width="7.42578125" style="82" customWidth="1"/>
    <col min="2057" max="2057" width="5.140625" style="82" bestFit="1" customWidth="1"/>
    <col min="2058" max="2058" width="7.28515625" style="82" customWidth="1"/>
    <col min="2059" max="2059" width="5" style="82" customWidth="1"/>
    <col min="2060" max="2060" width="7.28515625" style="82" bestFit="1" customWidth="1"/>
    <col min="2061" max="2062" width="10" style="82" customWidth="1"/>
    <col min="2063" max="2063" width="11.85546875" style="82" customWidth="1"/>
    <col min="2064" max="2064" width="1.140625" style="82" customWidth="1"/>
    <col min="2065" max="2065" width="23.5703125" style="82" customWidth="1"/>
    <col min="2066" max="2067" width="8.7109375" style="82" customWidth="1"/>
    <col min="2068" max="2068" width="9.140625" style="82"/>
    <col min="2069" max="2071" width="19.7109375" style="82" customWidth="1"/>
    <col min="2072" max="2304" width="9.140625" style="82"/>
    <col min="2305" max="2305" width="26.85546875" style="82" customWidth="1"/>
    <col min="2306" max="2306" width="12.140625" style="82" customWidth="1"/>
    <col min="2307" max="2308" width="10.42578125" style="82" customWidth="1"/>
    <col min="2309" max="2309" width="5.85546875" style="82" customWidth="1"/>
    <col min="2310" max="2310" width="6.5703125" style="82" customWidth="1"/>
    <col min="2311" max="2311" width="5.28515625" style="82" customWidth="1"/>
    <col min="2312" max="2312" width="7.42578125" style="82" customWidth="1"/>
    <col min="2313" max="2313" width="5.140625" style="82" bestFit="1" customWidth="1"/>
    <col min="2314" max="2314" width="7.28515625" style="82" customWidth="1"/>
    <col min="2315" max="2315" width="5" style="82" customWidth="1"/>
    <col min="2316" max="2316" width="7.28515625" style="82" bestFit="1" customWidth="1"/>
    <col min="2317" max="2318" width="10" style="82" customWidth="1"/>
    <col min="2319" max="2319" width="11.85546875" style="82" customWidth="1"/>
    <col min="2320" max="2320" width="1.140625" style="82" customWidth="1"/>
    <col min="2321" max="2321" width="23.5703125" style="82" customWidth="1"/>
    <col min="2322" max="2323" width="8.7109375" style="82" customWidth="1"/>
    <col min="2324" max="2324" width="9.140625" style="82"/>
    <col min="2325" max="2327" width="19.7109375" style="82" customWidth="1"/>
    <col min="2328" max="2560" width="9.140625" style="82"/>
    <col min="2561" max="2561" width="26.85546875" style="82" customWidth="1"/>
    <col min="2562" max="2562" width="12.140625" style="82" customWidth="1"/>
    <col min="2563" max="2564" width="10.42578125" style="82" customWidth="1"/>
    <col min="2565" max="2565" width="5.85546875" style="82" customWidth="1"/>
    <col min="2566" max="2566" width="6.5703125" style="82" customWidth="1"/>
    <col min="2567" max="2567" width="5.28515625" style="82" customWidth="1"/>
    <col min="2568" max="2568" width="7.42578125" style="82" customWidth="1"/>
    <col min="2569" max="2569" width="5.140625" style="82" bestFit="1" customWidth="1"/>
    <col min="2570" max="2570" width="7.28515625" style="82" customWidth="1"/>
    <col min="2571" max="2571" width="5" style="82" customWidth="1"/>
    <col min="2572" max="2572" width="7.28515625" style="82" bestFit="1" customWidth="1"/>
    <col min="2573" max="2574" width="10" style="82" customWidth="1"/>
    <col min="2575" max="2575" width="11.85546875" style="82" customWidth="1"/>
    <col min="2576" max="2576" width="1.140625" style="82" customWidth="1"/>
    <col min="2577" max="2577" width="23.5703125" style="82" customWidth="1"/>
    <col min="2578" max="2579" width="8.7109375" style="82" customWidth="1"/>
    <col min="2580" max="2580" width="9.140625" style="82"/>
    <col min="2581" max="2583" width="19.7109375" style="82" customWidth="1"/>
    <col min="2584" max="2816" width="9.140625" style="82"/>
    <col min="2817" max="2817" width="26.85546875" style="82" customWidth="1"/>
    <col min="2818" max="2818" width="12.140625" style="82" customWidth="1"/>
    <col min="2819" max="2820" width="10.42578125" style="82" customWidth="1"/>
    <col min="2821" max="2821" width="5.85546875" style="82" customWidth="1"/>
    <col min="2822" max="2822" width="6.5703125" style="82" customWidth="1"/>
    <col min="2823" max="2823" width="5.28515625" style="82" customWidth="1"/>
    <col min="2824" max="2824" width="7.42578125" style="82" customWidth="1"/>
    <col min="2825" max="2825" width="5.140625" style="82" bestFit="1" customWidth="1"/>
    <col min="2826" max="2826" width="7.28515625" style="82" customWidth="1"/>
    <col min="2827" max="2827" width="5" style="82" customWidth="1"/>
    <col min="2828" max="2828" width="7.28515625" style="82" bestFit="1" customWidth="1"/>
    <col min="2829" max="2830" width="10" style="82" customWidth="1"/>
    <col min="2831" max="2831" width="11.85546875" style="82" customWidth="1"/>
    <col min="2832" max="2832" width="1.140625" style="82" customWidth="1"/>
    <col min="2833" max="2833" width="23.5703125" style="82" customWidth="1"/>
    <col min="2834" max="2835" width="8.7109375" style="82" customWidth="1"/>
    <col min="2836" max="2836" width="9.140625" style="82"/>
    <col min="2837" max="2839" width="19.7109375" style="82" customWidth="1"/>
    <col min="2840" max="3072" width="9.140625" style="82"/>
    <col min="3073" max="3073" width="26.85546875" style="82" customWidth="1"/>
    <col min="3074" max="3074" width="12.140625" style="82" customWidth="1"/>
    <col min="3075" max="3076" width="10.42578125" style="82" customWidth="1"/>
    <col min="3077" max="3077" width="5.85546875" style="82" customWidth="1"/>
    <col min="3078" max="3078" width="6.5703125" style="82" customWidth="1"/>
    <col min="3079" max="3079" width="5.28515625" style="82" customWidth="1"/>
    <col min="3080" max="3080" width="7.42578125" style="82" customWidth="1"/>
    <col min="3081" max="3081" width="5.140625" style="82" bestFit="1" customWidth="1"/>
    <col min="3082" max="3082" width="7.28515625" style="82" customWidth="1"/>
    <col min="3083" max="3083" width="5" style="82" customWidth="1"/>
    <col min="3084" max="3084" width="7.28515625" style="82" bestFit="1" customWidth="1"/>
    <col min="3085" max="3086" width="10" style="82" customWidth="1"/>
    <col min="3087" max="3087" width="11.85546875" style="82" customWidth="1"/>
    <col min="3088" max="3088" width="1.140625" style="82" customWidth="1"/>
    <col min="3089" max="3089" width="23.5703125" style="82" customWidth="1"/>
    <col min="3090" max="3091" width="8.7109375" style="82" customWidth="1"/>
    <col min="3092" max="3092" width="9.140625" style="82"/>
    <col min="3093" max="3095" width="19.7109375" style="82" customWidth="1"/>
    <col min="3096" max="3328" width="9.140625" style="82"/>
    <col min="3329" max="3329" width="26.85546875" style="82" customWidth="1"/>
    <col min="3330" max="3330" width="12.140625" style="82" customWidth="1"/>
    <col min="3331" max="3332" width="10.42578125" style="82" customWidth="1"/>
    <col min="3333" max="3333" width="5.85546875" style="82" customWidth="1"/>
    <col min="3334" max="3334" width="6.5703125" style="82" customWidth="1"/>
    <col min="3335" max="3335" width="5.28515625" style="82" customWidth="1"/>
    <col min="3336" max="3336" width="7.42578125" style="82" customWidth="1"/>
    <col min="3337" max="3337" width="5.140625" style="82" bestFit="1" customWidth="1"/>
    <col min="3338" max="3338" width="7.28515625" style="82" customWidth="1"/>
    <col min="3339" max="3339" width="5" style="82" customWidth="1"/>
    <col min="3340" max="3340" width="7.28515625" style="82" bestFit="1" customWidth="1"/>
    <col min="3341" max="3342" width="10" style="82" customWidth="1"/>
    <col min="3343" max="3343" width="11.85546875" style="82" customWidth="1"/>
    <col min="3344" max="3344" width="1.140625" style="82" customWidth="1"/>
    <col min="3345" max="3345" width="23.5703125" style="82" customWidth="1"/>
    <col min="3346" max="3347" width="8.7109375" style="82" customWidth="1"/>
    <col min="3348" max="3348" width="9.140625" style="82"/>
    <col min="3349" max="3351" width="19.7109375" style="82" customWidth="1"/>
    <col min="3352" max="3584" width="9.140625" style="82"/>
    <col min="3585" max="3585" width="26.85546875" style="82" customWidth="1"/>
    <col min="3586" max="3586" width="12.140625" style="82" customWidth="1"/>
    <col min="3587" max="3588" width="10.42578125" style="82" customWidth="1"/>
    <col min="3589" max="3589" width="5.85546875" style="82" customWidth="1"/>
    <col min="3590" max="3590" width="6.5703125" style="82" customWidth="1"/>
    <col min="3591" max="3591" width="5.28515625" style="82" customWidth="1"/>
    <col min="3592" max="3592" width="7.42578125" style="82" customWidth="1"/>
    <col min="3593" max="3593" width="5.140625" style="82" bestFit="1" customWidth="1"/>
    <col min="3594" max="3594" width="7.28515625" style="82" customWidth="1"/>
    <col min="3595" max="3595" width="5" style="82" customWidth="1"/>
    <col min="3596" max="3596" width="7.28515625" style="82" bestFit="1" customWidth="1"/>
    <col min="3597" max="3598" width="10" style="82" customWidth="1"/>
    <col min="3599" max="3599" width="11.85546875" style="82" customWidth="1"/>
    <col min="3600" max="3600" width="1.140625" style="82" customWidth="1"/>
    <col min="3601" max="3601" width="23.5703125" style="82" customWidth="1"/>
    <col min="3602" max="3603" width="8.7109375" style="82" customWidth="1"/>
    <col min="3604" max="3604" width="9.140625" style="82"/>
    <col min="3605" max="3607" width="19.7109375" style="82" customWidth="1"/>
    <col min="3608" max="3840" width="9.140625" style="82"/>
    <col min="3841" max="3841" width="26.85546875" style="82" customWidth="1"/>
    <col min="3842" max="3842" width="12.140625" style="82" customWidth="1"/>
    <col min="3843" max="3844" width="10.42578125" style="82" customWidth="1"/>
    <col min="3845" max="3845" width="5.85546875" style="82" customWidth="1"/>
    <col min="3846" max="3846" width="6.5703125" style="82" customWidth="1"/>
    <col min="3847" max="3847" width="5.28515625" style="82" customWidth="1"/>
    <col min="3848" max="3848" width="7.42578125" style="82" customWidth="1"/>
    <col min="3849" max="3849" width="5.140625" style="82" bestFit="1" customWidth="1"/>
    <col min="3850" max="3850" width="7.28515625" style="82" customWidth="1"/>
    <col min="3851" max="3851" width="5" style="82" customWidth="1"/>
    <col min="3852" max="3852" width="7.28515625" style="82" bestFit="1" customWidth="1"/>
    <col min="3853" max="3854" width="10" style="82" customWidth="1"/>
    <col min="3855" max="3855" width="11.85546875" style="82" customWidth="1"/>
    <col min="3856" max="3856" width="1.140625" style="82" customWidth="1"/>
    <col min="3857" max="3857" width="23.5703125" style="82" customWidth="1"/>
    <col min="3858" max="3859" width="8.7109375" style="82" customWidth="1"/>
    <col min="3860" max="3860" width="9.140625" style="82"/>
    <col min="3861" max="3863" width="19.7109375" style="82" customWidth="1"/>
    <col min="3864" max="4096" width="9.140625" style="82"/>
    <col min="4097" max="4097" width="26.85546875" style="82" customWidth="1"/>
    <col min="4098" max="4098" width="12.140625" style="82" customWidth="1"/>
    <col min="4099" max="4100" width="10.42578125" style="82" customWidth="1"/>
    <col min="4101" max="4101" width="5.85546875" style="82" customWidth="1"/>
    <col min="4102" max="4102" width="6.5703125" style="82" customWidth="1"/>
    <col min="4103" max="4103" width="5.28515625" style="82" customWidth="1"/>
    <col min="4104" max="4104" width="7.42578125" style="82" customWidth="1"/>
    <col min="4105" max="4105" width="5.140625" style="82" bestFit="1" customWidth="1"/>
    <col min="4106" max="4106" width="7.28515625" style="82" customWidth="1"/>
    <col min="4107" max="4107" width="5" style="82" customWidth="1"/>
    <col min="4108" max="4108" width="7.28515625" style="82" bestFit="1" customWidth="1"/>
    <col min="4109" max="4110" width="10" style="82" customWidth="1"/>
    <col min="4111" max="4111" width="11.85546875" style="82" customWidth="1"/>
    <col min="4112" max="4112" width="1.140625" style="82" customWidth="1"/>
    <col min="4113" max="4113" width="23.5703125" style="82" customWidth="1"/>
    <col min="4114" max="4115" width="8.7109375" style="82" customWidth="1"/>
    <col min="4116" max="4116" width="9.140625" style="82"/>
    <col min="4117" max="4119" width="19.7109375" style="82" customWidth="1"/>
    <col min="4120" max="4352" width="9.140625" style="82"/>
    <col min="4353" max="4353" width="26.85546875" style="82" customWidth="1"/>
    <col min="4354" max="4354" width="12.140625" style="82" customWidth="1"/>
    <col min="4355" max="4356" width="10.42578125" style="82" customWidth="1"/>
    <col min="4357" max="4357" width="5.85546875" style="82" customWidth="1"/>
    <col min="4358" max="4358" width="6.5703125" style="82" customWidth="1"/>
    <col min="4359" max="4359" width="5.28515625" style="82" customWidth="1"/>
    <col min="4360" max="4360" width="7.42578125" style="82" customWidth="1"/>
    <col min="4361" max="4361" width="5.140625" style="82" bestFit="1" customWidth="1"/>
    <col min="4362" max="4362" width="7.28515625" style="82" customWidth="1"/>
    <col min="4363" max="4363" width="5" style="82" customWidth="1"/>
    <col min="4364" max="4364" width="7.28515625" style="82" bestFit="1" customWidth="1"/>
    <col min="4365" max="4366" width="10" style="82" customWidth="1"/>
    <col min="4367" max="4367" width="11.85546875" style="82" customWidth="1"/>
    <col min="4368" max="4368" width="1.140625" style="82" customWidth="1"/>
    <col min="4369" max="4369" width="23.5703125" style="82" customWidth="1"/>
    <col min="4370" max="4371" width="8.7109375" style="82" customWidth="1"/>
    <col min="4372" max="4372" width="9.140625" style="82"/>
    <col min="4373" max="4375" width="19.7109375" style="82" customWidth="1"/>
    <col min="4376" max="4608" width="9.140625" style="82"/>
    <col min="4609" max="4609" width="26.85546875" style="82" customWidth="1"/>
    <col min="4610" max="4610" width="12.140625" style="82" customWidth="1"/>
    <col min="4611" max="4612" width="10.42578125" style="82" customWidth="1"/>
    <col min="4613" max="4613" width="5.85546875" style="82" customWidth="1"/>
    <col min="4614" max="4614" width="6.5703125" style="82" customWidth="1"/>
    <col min="4615" max="4615" width="5.28515625" style="82" customWidth="1"/>
    <col min="4616" max="4616" width="7.42578125" style="82" customWidth="1"/>
    <col min="4617" max="4617" width="5.140625" style="82" bestFit="1" customWidth="1"/>
    <col min="4618" max="4618" width="7.28515625" style="82" customWidth="1"/>
    <col min="4619" max="4619" width="5" style="82" customWidth="1"/>
    <col min="4620" max="4620" width="7.28515625" style="82" bestFit="1" customWidth="1"/>
    <col min="4621" max="4622" width="10" style="82" customWidth="1"/>
    <col min="4623" max="4623" width="11.85546875" style="82" customWidth="1"/>
    <col min="4624" max="4624" width="1.140625" style="82" customWidth="1"/>
    <col min="4625" max="4625" width="23.5703125" style="82" customWidth="1"/>
    <col min="4626" max="4627" width="8.7109375" style="82" customWidth="1"/>
    <col min="4628" max="4628" width="9.140625" style="82"/>
    <col min="4629" max="4631" width="19.7109375" style="82" customWidth="1"/>
    <col min="4632" max="4864" width="9.140625" style="82"/>
    <col min="4865" max="4865" width="26.85546875" style="82" customWidth="1"/>
    <col min="4866" max="4866" width="12.140625" style="82" customWidth="1"/>
    <col min="4867" max="4868" width="10.42578125" style="82" customWidth="1"/>
    <col min="4869" max="4869" width="5.85546875" style="82" customWidth="1"/>
    <col min="4870" max="4870" width="6.5703125" style="82" customWidth="1"/>
    <col min="4871" max="4871" width="5.28515625" style="82" customWidth="1"/>
    <col min="4872" max="4872" width="7.42578125" style="82" customWidth="1"/>
    <col min="4873" max="4873" width="5.140625" style="82" bestFit="1" customWidth="1"/>
    <col min="4874" max="4874" width="7.28515625" style="82" customWidth="1"/>
    <col min="4875" max="4875" width="5" style="82" customWidth="1"/>
    <col min="4876" max="4876" width="7.28515625" style="82" bestFit="1" customWidth="1"/>
    <col min="4877" max="4878" width="10" style="82" customWidth="1"/>
    <col min="4879" max="4879" width="11.85546875" style="82" customWidth="1"/>
    <col min="4880" max="4880" width="1.140625" style="82" customWidth="1"/>
    <col min="4881" max="4881" width="23.5703125" style="82" customWidth="1"/>
    <col min="4882" max="4883" width="8.7109375" style="82" customWidth="1"/>
    <col min="4884" max="4884" width="9.140625" style="82"/>
    <col min="4885" max="4887" width="19.7109375" style="82" customWidth="1"/>
    <col min="4888" max="5120" width="9.140625" style="82"/>
    <col min="5121" max="5121" width="26.85546875" style="82" customWidth="1"/>
    <col min="5122" max="5122" width="12.140625" style="82" customWidth="1"/>
    <col min="5123" max="5124" width="10.42578125" style="82" customWidth="1"/>
    <col min="5125" max="5125" width="5.85546875" style="82" customWidth="1"/>
    <col min="5126" max="5126" width="6.5703125" style="82" customWidth="1"/>
    <col min="5127" max="5127" width="5.28515625" style="82" customWidth="1"/>
    <col min="5128" max="5128" width="7.42578125" style="82" customWidth="1"/>
    <col min="5129" max="5129" width="5.140625" style="82" bestFit="1" customWidth="1"/>
    <col min="5130" max="5130" width="7.28515625" style="82" customWidth="1"/>
    <col min="5131" max="5131" width="5" style="82" customWidth="1"/>
    <col min="5132" max="5132" width="7.28515625" style="82" bestFit="1" customWidth="1"/>
    <col min="5133" max="5134" width="10" style="82" customWidth="1"/>
    <col min="5135" max="5135" width="11.85546875" style="82" customWidth="1"/>
    <col min="5136" max="5136" width="1.140625" style="82" customWidth="1"/>
    <col min="5137" max="5137" width="23.5703125" style="82" customWidth="1"/>
    <col min="5138" max="5139" width="8.7109375" style="82" customWidth="1"/>
    <col min="5140" max="5140" width="9.140625" style="82"/>
    <col min="5141" max="5143" width="19.7109375" style="82" customWidth="1"/>
    <col min="5144" max="5376" width="9.140625" style="82"/>
    <col min="5377" max="5377" width="26.85546875" style="82" customWidth="1"/>
    <col min="5378" max="5378" width="12.140625" style="82" customWidth="1"/>
    <col min="5379" max="5380" width="10.42578125" style="82" customWidth="1"/>
    <col min="5381" max="5381" width="5.85546875" style="82" customWidth="1"/>
    <col min="5382" max="5382" width="6.5703125" style="82" customWidth="1"/>
    <col min="5383" max="5383" width="5.28515625" style="82" customWidth="1"/>
    <col min="5384" max="5384" width="7.42578125" style="82" customWidth="1"/>
    <col min="5385" max="5385" width="5.140625" style="82" bestFit="1" customWidth="1"/>
    <col min="5386" max="5386" width="7.28515625" style="82" customWidth="1"/>
    <col min="5387" max="5387" width="5" style="82" customWidth="1"/>
    <col min="5388" max="5388" width="7.28515625" style="82" bestFit="1" customWidth="1"/>
    <col min="5389" max="5390" width="10" style="82" customWidth="1"/>
    <col min="5391" max="5391" width="11.85546875" style="82" customWidth="1"/>
    <col min="5392" max="5392" width="1.140625" style="82" customWidth="1"/>
    <col min="5393" max="5393" width="23.5703125" style="82" customWidth="1"/>
    <col min="5394" max="5395" width="8.7109375" style="82" customWidth="1"/>
    <col min="5396" max="5396" width="9.140625" style="82"/>
    <col min="5397" max="5399" width="19.7109375" style="82" customWidth="1"/>
    <col min="5400" max="5632" width="9.140625" style="82"/>
    <col min="5633" max="5633" width="26.85546875" style="82" customWidth="1"/>
    <col min="5634" max="5634" width="12.140625" style="82" customWidth="1"/>
    <col min="5635" max="5636" width="10.42578125" style="82" customWidth="1"/>
    <col min="5637" max="5637" width="5.85546875" style="82" customWidth="1"/>
    <col min="5638" max="5638" width="6.5703125" style="82" customWidth="1"/>
    <col min="5639" max="5639" width="5.28515625" style="82" customWidth="1"/>
    <col min="5640" max="5640" width="7.42578125" style="82" customWidth="1"/>
    <col min="5641" max="5641" width="5.140625" style="82" bestFit="1" customWidth="1"/>
    <col min="5642" max="5642" width="7.28515625" style="82" customWidth="1"/>
    <col min="5643" max="5643" width="5" style="82" customWidth="1"/>
    <col min="5644" max="5644" width="7.28515625" style="82" bestFit="1" customWidth="1"/>
    <col min="5645" max="5646" width="10" style="82" customWidth="1"/>
    <col min="5647" max="5647" width="11.85546875" style="82" customWidth="1"/>
    <col min="5648" max="5648" width="1.140625" style="82" customWidth="1"/>
    <col min="5649" max="5649" width="23.5703125" style="82" customWidth="1"/>
    <col min="5650" max="5651" width="8.7109375" style="82" customWidth="1"/>
    <col min="5652" max="5652" width="9.140625" style="82"/>
    <col min="5653" max="5655" width="19.7109375" style="82" customWidth="1"/>
    <col min="5656" max="5888" width="9.140625" style="82"/>
    <col min="5889" max="5889" width="26.85546875" style="82" customWidth="1"/>
    <col min="5890" max="5890" width="12.140625" style="82" customWidth="1"/>
    <col min="5891" max="5892" width="10.42578125" style="82" customWidth="1"/>
    <col min="5893" max="5893" width="5.85546875" style="82" customWidth="1"/>
    <col min="5894" max="5894" width="6.5703125" style="82" customWidth="1"/>
    <col min="5895" max="5895" width="5.28515625" style="82" customWidth="1"/>
    <col min="5896" max="5896" width="7.42578125" style="82" customWidth="1"/>
    <col min="5897" max="5897" width="5.140625" style="82" bestFit="1" customWidth="1"/>
    <col min="5898" max="5898" width="7.28515625" style="82" customWidth="1"/>
    <col min="5899" max="5899" width="5" style="82" customWidth="1"/>
    <col min="5900" max="5900" width="7.28515625" style="82" bestFit="1" customWidth="1"/>
    <col min="5901" max="5902" width="10" style="82" customWidth="1"/>
    <col min="5903" max="5903" width="11.85546875" style="82" customWidth="1"/>
    <col min="5904" max="5904" width="1.140625" style="82" customWidth="1"/>
    <col min="5905" max="5905" width="23.5703125" style="82" customWidth="1"/>
    <col min="5906" max="5907" width="8.7109375" style="82" customWidth="1"/>
    <col min="5908" max="5908" width="9.140625" style="82"/>
    <col min="5909" max="5911" width="19.7109375" style="82" customWidth="1"/>
    <col min="5912" max="6144" width="9.140625" style="82"/>
    <col min="6145" max="6145" width="26.85546875" style="82" customWidth="1"/>
    <col min="6146" max="6146" width="12.140625" style="82" customWidth="1"/>
    <col min="6147" max="6148" width="10.42578125" style="82" customWidth="1"/>
    <col min="6149" max="6149" width="5.85546875" style="82" customWidth="1"/>
    <col min="6150" max="6150" width="6.5703125" style="82" customWidth="1"/>
    <col min="6151" max="6151" width="5.28515625" style="82" customWidth="1"/>
    <col min="6152" max="6152" width="7.42578125" style="82" customWidth="1"/>
    <col min="6153" max="6153" width="5.140625" style="82" bestFit="1" customWidth="1"/>
    <col min="6154" max="6154" width="7.28515625" style="82" customWidth="1"/>
    <col min="6155" max="6155" width="5" style="82" customWidth="1"/>
    <col min="6156" max="6156" width="7.28515625" style="82" bestFit="1" customWidth="1"/>
    <col min="6157" max="6158" width="10" style="82" customWidth="1"/>
    <col min="6159" max="6159" width="11.85546875" style="82" customWidth="1"/>
    <col min="6160" max="6160" width="1.140625" style="82" customWidth="1"/>
    <col min="6161" max="6161" width="23.5703125" style="82" customWidth="1"/>
    <col min="6162" max="6163" width="8.7109375" style="82" customWidth="1"/>
    <col min="6164" max="6164" width="9.140625" style="82"/>
    <col min="6165" max="6167" width="19.7109375" style="82" customWidth="1"/>
    <col min="6168" max="6400" width="9.140625" style="82"/>
    <col min="6401" max="6401" width="26.85546875" style="82" customWidth="1"/>
    <col min="6402" max="6402" width="12.140625" style="82" customWidth="1"/>
    <col min="6403" max="6404" width="10.42578125" style="82" customWidth="1"/>
    <col min="6405" max="6405" width="5.85546875" style="82" customWidth="1"/>
    <col min="6406" max="6406" width="6.5703125" style="82" customWidth="1"/>
    <col min="6407" max="6407" width="5.28515625" style="82" customWidth="1"/>
    <col min="6408" max="6408" width="7.42578125" style="82" customWidth="1"/>
    <col min="6409" max="6409" width="5.140625" style="82" bestFit="1" customWidth="1"/>
    <col min="6410" max="6410" width="7.28515625" style="82" customWidth="1"/>
    <col min="6411" max="6411" width="5" style="82" customWidth="1"/>
    <col min="6412" max="6412" width="7.28515625" style="82" bestFit="1" customWidth="1"/>
    <col min="6413" max="6414" width="10" style="82" customWidth="1"/>
    <col min="6415" max="6415" width="11.85546875" style="82" customWidth="1"/>
    <col min="6416" max="6416" width="1.140625" style="82" customWidth="1"/>
    <col min="6417" max="6417" width="23.5703125" style="82" customWidth="1"/>
    <col min="6418" max="6419" width="8.7109375" style="82" customWidth="1"/>
    <col min="6420" max="6420" width="9.140625" style="82"/>
    <col min="6421" max="6423" width="19.7109375" style="82" customWidth="1"/>
    <col min="6424" max="6656" width="9.140625" style="82"/>
    <col min="6657" max="6657" width="26.85546875" style="82" customWidth="1"/>
    <col min="6658" max="6658" width="12.140625" style="82" customWidth="1"/>
    <col min="6659" max="6660" width="10.42578125" style="82" customWidth="1"/>
    <col min="6661" max="6661" width="5.85546875" style="82" customWidth="1"/>
    <col min="6662" max="6662" width="6.5703125" style="82" customWidth="1"/>
    <col min="6663" max="6663" width="5.28515625" style="82" customWidth="1"/>
    <col min="6664" max="6664" width="7.42578125" style="82" customWidth="1"/>
    <col min="6665" max="6665" width="5.140625" style="82" bestFit="1" customWidth="1"/>
    <col min="6666" max="6666" width="7.28515625" style="82" customWidth="1"/>
    <col min="6667" max="6667" width="5" style="82" customWidth="1"/>
    <col min="6668" max="6668" width="7.28515625" style="82" bestFit="1" customWidth="1"/>
    <col min="6669" max="6670" width="10" style="82" customWidth="1"/>
    <col min="6671" max="6671" width="11.85546875" style="82" customWidth="1"/>
    <col min="6672" max="6672" width="1.140625" style="82" customWidth="1"/>
    <col min="6673" max="6673" width="23.5703125" style="82" customWidth="1"/>
    <col min="6674" max="6675" width="8.7109375" style="82" customWidth="1"/>
    <col min="6676" max="6676" width="9.140625" style="82"/>
    <col min="6677" max="6679" width="19.7109375" style="82" customWidth="1"/>
    <col min="6680" max="6912" width="9.140625" style="82"/>
    <col min="6913" max="6913" width="26.85546875" style="82" customWidth="1"/>
    <col min="6914" max="6914" width="12.140625" style="82" customWidth="1"/>
    <col min="6915" max="6916" width="10.42578125" style="82" customWidth="1"/>
    <col min="6917" max="6917" width="5.85546875" style="82" customWidth="1"/>
    <col min="6918" max="6918" width="6.5703125" style="82" customWidth="1"/>
    <col min="6919" max="6919" width="5.28515625" style="82" customWidth="1"/>
    <col min="6920" max="6920" width="7.42578125" style="82" customWidth="1"/>
    <col min="6921" max="6921" width="5.140625" style="82" bestFit="1" customWidth="1"/>
    <col min="6922" max="6922" width="7.28515625" style="82" customWidth="1"/>
    <col min="6923" max="6923" width="5" style="82" customWidth="1"/>
    <col min="6924" max="6924" width="7.28515625" style="82" bestFit="1" customWidth="1"/>
    <col min="6925" max="6926" width="10" style="82" customWidth="1"/>
    <col min="6927" max="6927" width="11.85546875" style="82" customWidth="1"/>
    <col min="6928" max="6928" width="1.140625" style="82" customWidth="1"/>
    <col min="6929" max="6929" width="23.5703125" style="82" customWidth="1"/>
    <col min="6930" max="6931" width="8.7109375" style="82" customWidth="1"/>
    <col min="6932" max="6932" width="9.140625" style="82"/>
    <col min="6933" max="6935" width="19.7109375" style="82" customWidth="1"/>
    <col min="6936" max="7168" width="9.140625" style="82"/>
    <col min="7169" max="7169" width="26.85546875" style="82" customWidth="1"/>
    <col min="7170" max="7170" width="12.140625" style="82" customWidth="1"/>
    <col min="7171" max="7172" width="10.42578125" style="82" customWidth="1"/>
    <col min="7173" max="7173" width="5.85546875" style="82" customWidth="1"/>
    <col min="7174" max="7174" width="6.5703125" style="82" customWidth="1"/>
    <col min="7175" max="7175" width="5.28515625" style="82" customWidth="1"/>
    <col min="7176" max="7176" width="7.42578125" style="82" customWidth="1"/>
    <col min="7177" max="7177" width="5.140625" style="82" bestFit="1" customWidth="1"/>
    <col min="7178" max="7178" width="7.28515625" style="82" customWidth="1"/>
    <col min="7179" max="7179" width="5" style="82" customWidth="1"/>
    <col min="7180" max="7180" width="7.28515625" style="82" bestFit="1" customWidth="1"/>
    <col min="7181" max="7182" width="10" style="82" customWidth="1"/>
    <col min="7183" max="7183" width="11.85546875" style="82" customWidth="1"/>
    <col min="7184" max="7184" width="1.140625" style="82" customWidth="1"/>
    <col min="7185" max="7185" width="23.5703125" style="82" customWidth="1"/>
    <col min="7186" max="7187" width="8.7109375" style="82" customWidth="1"/>
    <col min="7188" max="7188" width="9.140625" style="82"/>
    <col min="7189" max="7191" width="19.7109375" style="82" customWidth="1"/>
    <col min="7192" max="7424" width="9.140625" style="82"/>
    <col min="7425" max="7425" width="26.85546875" style="82" customWidth="1"/>
    <col min="7426" max="7426" width="12.140625" style="82" customWidth="1"/>
    <col min="7427" max="7428" width="10.42578125" style="82" customWidth="1"/>
    <col min="7429" max="7429" width="5.85546875" style="82" customWidth="1"/>
    <col min="7430" max="7430" width="6.5703125" style="82" customWidth="1"/>
    <col min="7431" max="7431" width="5.28515625" style="82" customWidth="1"/>
    <col min="7432" max="7432" width="7.42578125" style="82" customWidth="1"/>
    <col min="7433" max="7433" width="5.140625" style="82" bestFit="1" customWidth="1"/>
    <col min="7434" max="7434" width="7.28515625" style="82" customWidth="1"/>
    <col min="7435" max="7435" width="5" style="82" customWidth="1"/>
    <col min="7436" max="7436" width="7.28515625" style="82" bestFit="1" customWidth="1"/>
    <col min="7437" max="7438" width="10" style="82" customWidth="1"/>
    <col min="7439" max="7439" width="11.85546875" style="82" customWidth="1"/>
    <col min="7440" max="7440" width="1.140625" style="82" customWidth="1"/>
    <col min="7441" max="7441" width="23.5703125" style="82" customWidth="1"/>
    <col min="7442" max="7443" width="8.7109375" style="82" customWidth="1"/>
    <col min="7444" max="7444" width="9.140625" style="82"/>
    <col min="7445" max="7447" width="19.7109375" style="82" customWidth="1"/>
    <col min="7448" max="7680" width="9.140625" style="82"/>
    <col min="7681" max="7681" width="26.85546875" style="82" customWidth="1"/>
    <col min="7682" max="7682" width="12.140625" style="82" customWidth="1"/>
    <col min="7683" max="7684" width="10.42578125" style="82" customWidth="1"/>
    <col min="7685" max="7685" width="5.85546875" style="82" customWidth="1"/>
    <col min="7686" max="7686" width="6.5703125" style="82" customWidth="1"/>
    <col min="7687" max="7687" width="5.28515625" style="82" customWidth="1"/>
    <col min="7688" max="7688" width="7.42578125" style="82" customWidth="1"/>
    <col min="7689" max="7689" width="5.140625" style="82" bestFit="1" customWidth="1"/>
    <col min="7690" max="7690" width="7.28515625" style="82" customWidth="1"/>
    <col min="7691" max="7691" width="5" style="82" customWidth="1"/>
    <col min="7692" max="7692" width="7.28515625" style="82" bestFit="1" customWidth="1"/>
    <col min="7693" max="7694" width="10" style="82" customWidth="1"/>
    <col min="7695" max="7695" width="11.85546875" style="82" customWidth="1"/>
    <col min="7696" max="7696" width="1.140625" style="82" customWidth="1"/>
    <col min="7697" max="7697" width="23.5703125" style="82" customWidth="1"/>
    <col min="7698" max="7699" width="8.7109375" style="82" customWidth="1"/>
    <col min="7700" max="7700" width="9.140625" style="82"/>
    <col min="7701" max="7703" width="19.7109375" style="82" customWidth="1"/>
    <col min="7704" max="7936" width="9.140625" style="82"/>
    <col min="7937" max="7937" width="26.85546875" style="82" customWidth="1"/>
    <col min="7938" max="7938" width="12.140625" style="82" customWidth="1"/>
    <col min="7939" max="7940" width="10.42578125" style="82" customWidth="1"/>
    <col min="7941" max="7941" width="5.85546875" style="82" customWidth="1"/>
    <col min="7942" max="7942" width="6.5703125" style="82" customWidth="1"/>
    <col min="7943" max="7943" width="5.28515625" style="82" customWidth="1"/>
    <col min="7944" max="7944" width="7.42578125" style="82" customWidth="1"/>
    <col min="7945" max="7945" width="5.140625" style="82" bestFit="1" customWidth="1"/>
    <col min="7946" max="7946" width="7.28515625" style="82" customWidth="1"/>
    <col min="7947" max="7947" width="5" style="82" customWidth="1"/>
    <col min="7948" max="7948" width="7.28515625" style="82" bestFit="1" customWidth="1"/>
    <col min="7949" max="7950" width="10" style="82" customWidth="1"/>
    <col min="7951" max="7951" width="11.85546875" style="82" customWidth="1"/>
    <col min="7952" max="7952" width="1.140625" style="82" customWidth="1"/>
    <col min="7953" max="7953" width="23.5703125" style="82" customWidth="1"/>
    <col min="7954" max="7955" width="8.7109375" style="82" customWidth="1"/>
    <col min="7956" max="7956" width="9.140625" style="82"/>
    <col min="7957" max="7959" width="19.7109375" style="82" customWidth="1"/>
    <col min="7960" max="8192" width="9.140625" style="82"/>
    <col min="8193" max="8193" width="26.85546875" style="82" customWidth="1"/>
    <col min="8194" max="8194" width="12.140625" style="82" customWidth="1"/>
    <col min="8195" max="8196" width="10.42578125" style="82" customWidth="1"/>
    <col min="8197" max="8197" width="5.85546875" style="82" customWidth="1"/>
    <col min="8198" max="8198" width="6.5703125" style="82" customWidth="1"/>
    <col min="8199" max="8199" width="5.28515625" style="82" customWidth="1"/>
    <col min="8200" max="8200" width="7.42578125" style="82" customWidth="1"/>
    <col min="8201" max="8201" width="5.140625" style="82" bestFit="1" customWidth="1"/>
    <col min="8202" max="8202" width="7.28515625" style="82" customWidth="1"/>
    <col min="8203" max="8203" width="5" style="82" customWidth="1"/>
    <col min="8204" max="8204" width="7.28515625" style="82" bestFit="1" customWidth="1"/>
    <col min="8205" max="8206" width="10" style="82" customWidth="1"/>
    <col min="8207" max="8207" width="11.85546875" style="82" customWidth="1"/>
    <col min="8208" max="8208" width="1.140625" style="82" customWidth="1"/>
    <col min="8209" max="8209" width="23.5703125" style="82" customWidth="1"/>
    <col min="8210" max="8211" width="8.7109375" style="82" customWidth="1"/>
    <col min="8212" max="8212" width="9.140625" style="82"/>
    <col min="8213" max="8215" width="19.7109375" style="82" customWidth="1"/>
    <col min="8216" max="8448" width="9.140625" style="82"/>
    <col min="8449" max="8449" width="26.85546875" style="82" customWidth="1"/>
    <col min="8450" max="8450" width="12.140625" style="82" customWidth="1"/>
    <col min="8451" max="8452" width="10.42578125" style="82" customWidth="1"/>
    <col min="8453" max="8453" width="5.85546875" style="82" customWidth="1"/>
    <col min="8454" max="8454" width="6.5703125" style="82" customWidth="1"/>
    <col min="8455" max="8455" width="5.28515625" style="82" customWidth="1"/>
    <col min="8456" max="8456" width="7.42578125" style="82" customWidth="1"/>
    <col min="8457" max="8457" width="5.140625" style="82" bestFit="1" customWidth="1"/>
    <col min="8458" max="8458" width="7.28515625" style="82" customWidth="1"/>
    <col min="8459" max="8459" width="5" style="82" customWidth="1"/>
    <col min="8460" max="8460" width="7.28515625" style="82" bestFit="1" customWidth="1"/>
    <col min="8461" max="8462" width="10" style="82" customWidth="1"/>
    <col min="8463" max="8463" width="11.85546875" style="82" customWidth="1"/>
    <col min="8464" max="8464" width="1.140625" style="82" customWidth="1"/>
    <col min="8465" max="8465" width="23.5703125" style="82" customWidth="1"/>
    <col min="8466" max="8467" width="8.7109375" style="82" customWidth="1"/>
    <col min="8468" max="8468" width="9.140625" style="82"/>
    <col min="8469" max="8471" width="19.7109375" style="82" customWidth="1"/>
    <col min="8472" max="8704" width="9.140625" style="82"/>
    <col min="8705" max="8705" width="26.85546875" style="82" customWidth="1"/>
    <col min="8706" max="8706" width="12.140625" style="82" customWidth="1"/>
    <col min="8707" max="8708" width="10.42578125" style="82" customWidth="1"/>
    <col min="8709" max="8709" width="5.85546875" style="82" customWidth="1"/>
    <col min="8710" max="8710" width="6.5703125" style="82" customWidth="1"/>
    <col min="8711" max="8711" width="5.28515625" style="82" customWidth="1"/>
    <col min="8712" max="8712" width="7.42578125" style="82" customWidth="1"/>
    <col min="8713" max="8713" width="5.140625" style="82" bestFit="1" customWidth="1"/>
    <col min="8714" max="8714" width="7.28515625" style="82" customWidth="1"/>
    <col min="8715" max="8715" width="5" style="82" customWidth="1"/>
    <col min="8716" max="8716" width="7.28515625" style="82" bestFit="1" customWidth="1"/>
    <col min="8717" max="8718" width="10" style="82" customWidth="1"/>
    <col min="8719" max="8719" width="11.85546875" style="82" customWidth="1"/>
    <col min="8720" max="8720" width="1.140625" style="82" customWidth="1"/>
    <col min="8721" max="8721" width="23.5703125" style="82" customWidth="1"/>
    <col min="8722" max="8723" width="8.7109375" style="82" customWidth="1"/>
    <col min="8724" max="8724" width="9.140625" style="82"/>
    <col min="8725" max="8727" width="19.7109375" style="82" customWidth="1"/>
    <col min="8728" max="8960" width="9.140625" style="82"/>
    <col min="8961" max="8961" width="26.85546875" style="82" customWidth="1"/>
    <col min="8962" max="8962" width="12.140625" style="82" customWidth="1"/>
    <col min="8963" max="8964" width="10.42578125" style="82" customWidth="1"/>
    <col min="8965" max="8965" width="5.85546875" style="82" customWidth="1"/>
    <col min="8966" max="8966" width="6.5703125" style="82" customWidth="1"/>
    <col min="8967" max="8967" width="5.28515625" style="82" customWidth="1"/>
    <col min="8968" max="8968" width="7.42578125" style="82" customWidth="1"/>
    <col min="8969" max="8969" width="5.140625" style="82" bestFit="1" customWidth="1"/>
    <col min="8970" max="8970" width="7.28515625" style="82" customWidth="1"/>
    <col min="8971" max="8971" width="5" style="82" customWidth="1"/>
    <col min="8972" max="8972" width="7.28515625" style="82" bestFit="1" customWidth="1"/>
    <col min="8973" max="8974" width="10" style="82" customWidth="1"/>
    <col min="8975" max="8975" width="11.85546875" style="82" customWidth="1"/>
    <col min="8976" max="8976" width="1.140625" style="82" customWidth="1"/>
    <col min="8977" max="8977" width="23.5703125" style="82" customWidth="1"/>
    <col min="8978" max="8979" width="8.7109375" style="82" customWidth="1"/>
    <col min="8980" max="8980" width="9.140625" style="82"/>
    <col min="8981" max="8983" width="19.7109375" style="82" customWidth="1"/>
    <col min="8984" max="9216" width="9.140625" style="82"/>
    <col min="9217" max="9217" width="26.85546875" style="82" customWidth="1"/>
    <col min="9218" max="9218" width="12.140625" style="82" customWidth="1"/>
    <col min="9219" max="9220" width="10.42578125" style="82" customWidth="1"/>
    <col min="9221" max="9221" width="5.85546875" style="82" customWidth="1"/>
    <col min="9222" max="9222" width="6.5703125" style="82" customWidth="1"/>
    <col min="9223" max="9223" width="5.28515625" style="82" customWidth="1"/>
    <col min="9224" max="9224" width="7.42578125" style="82" customWidth="1"/>
    <col min="9225" max="9225" width="5.140625" style="82" bestFit="1" customWidth="1"/>
    <col min="9226" max="9226" width="7.28515625" style="82" customWidth="1"/>
    <col min="9227" max="9227" width="5" style="82" customWidth="1"/>
    <col min="9228" max="9228" width="7.28515625" style="82" bestFit="1" customWidth="1"/>
    <col min="9229" max="9230" width="10" style="82" customWidth="1"/>
    <col min="9231" max="9231" width="11.85546875" style="82" customWidth="1"/>
    <col min="9232" max="9232" width="1.140625" style="82" customWidth="1"/>
    <col min="9233" max="9233" width="23.5703125" style="82" customWidth="1"/>
    <col min="9234" max="9235" width="8.7109375" style="82" customWidth="1"/>
    <col min="9236" max="9236" width="9.140625" style="82"/>
    <col min="9237" max="9239" width="19.7109375" style="82" customWidth="1"/>
    <col min="9240" max="9472" width="9.140625" style="82"/>
    <col min="9473" max="9473" width="26.85546875" style="82" customWidth="1"/>
    <col min="9474" max="9474" width="12.140625" style="82" customWidth="1"/>
    <col min="9475" max="9476" width="10.42578125" style="82" customWidth="1"/>
    <col min="9477" max="9477" width="5.85546875" style="82" customWidth="1"/>
    <col min="9478" max="9478" width="6.5703125" style="82" customWidth="1"/>
    <col min="9479" max="9479" width="5.28515625" style="82" customWidth="1"/>
    <col min="9480" max="9480" width="7.42578125" style="82" customWidth="1"/>
    <col min="9481" max="9481" width="5.140625" style="82" bestFit="1" customWidth="1"/>
    <col min="9482" max="9482" width="7.28515625" style="82" customWidth="1"/>
    <col min="9483" max="9483" width="5" style="82" customWidth="1"/>
    <col min="9484" max="9484" width="7.28515625" style="82" bestFit="1" customWidth="1"/>
    <col min="9485" max="9486" width="10" style="82" customWidth="1"/>
    <col min="9487" max="9487" width="11.85546875" style="82" customWidth="1"/>
    <col min="9488" max="9488" width="1.140625" style="82" customWidth="1"/>
    <col min="9489" max="9489" width="23.5703125" style="82" customWidth="1"/>
    <col min="9490" max="9491" width="8.7109375" style="82" customWidth="1"/>
    <col min="9492" max="9492" width="9.140625" style="82"/>
    <col min="9493" max="9495" width="19.7109375" style="82" customWidth="1"/>
    <col min="9496" max="9728" width="9.140625" style="82"/>
    <col min="9729" max="9729" width="26.85546875" style="82" customWidth="1"/>
    <col min="9730" max="9730" width="12.140625" style="82" customWidth="1"/>
    <col min="9731" max="9732" width="10.42578125" style="82" customWidth="1"/>
    <col min="9733" max="9733" width="5.85546875" style="82" customWidth="1"/>
    <col min="9734" max="9734" width="6.5703125" style="82" customWidth="1"/>
    <col min="9735" max="9735" width="5.28515625" style="82" customWidth="1"/>
    <col min="9736" max="9736" width="7.42578125" style="82" customWidth="1"/>
    <col min="9737" max="9737" width="5.140625" style="82" bestFit="1" customWidth="1"/>
    <col min="9738" max="9738" width="7.28515625" style="82" customWidth="1"/>
    <col min="9739" max="9739" width="5" style="82" customWidth="1"/>
    <col min="9740" max="9740" width="7.28515625" style="82" bestFit="1" customWidth="1"/>
    <col min="9741" max="9742" width="10" style="82" customWidth="1"/>
    <col min="9743" max="9743" width="11.85546875" style="82" customWidth="1"/>
    <col min="9744" max="9744" width="1.140625" style="82" customWidth="1"/>
    <col min="9745" max="9745" width="23.5703125" style="82" customWidth="1"/>
    <col min="9746" max="9747" width="8.7109375" style="82" customWidth="1"/>
    <col min="9748" max="9748" width="9.140625" style="82"/>
    <col min="9749" max="9751" width="19.7109375" style="82" customWidth="1"/>
    <col min="9752" max="9984" width="9.140625" style="82"/>
    <col min="9985" max="9985" width="26.85546875" style="82" customWidth="1"/>
    <col min="9986" max="9986" width="12.140625" style="82" customWidth="1"/>
    <col min="9987" max="9988" width="10.42578125" style="82" customWidth="1"/>
    <col min="9989" max="9989" width="5.85546875" style="82" customWidth="1"/>
    <col min="9990" max="9990" width="6.5703125" style="82" customWidth="1"/>
    <col min="9991" max="9991" width="5.28515625" style="82" customWidth="1"/>
    <col min="9992" max="9992" width="7.42578125" style="82" customWidth="1"/>
    <col min="9993" max="9993" width="5.140625" style="82" bestFit="1" customWidth="1"/>
    <col min="9994" max="9994" width="7.28515625" style="82" customWidth="1"/>
    <col min="9995" max="9995" width="5" style="82" customWidth="1"/>
    <col min="9996" max="9996" width="7.28515625" style="82" bestFit="1" customWidth="1"/>
    <col min="9997" max="9998" width="10" style="82" customWidth="1"/>
    <col min="9999" max="9999" width="11.85546875" style="82" customWidth="1"/>
    <col min="10000" max="10000" width="1.140625" style="82" customWidth="1"/>
    <col min="10001" max="10001" width="23.5703125" style="82" customWidth="1"/>
    <col min="10002" max="10003" width="8.7109375" style="82" customWidth="1"/>
    <col min="10004" max="10004" width="9.140625" style="82"/>
    <col min="10005" max="10007" width="19.7109375" style="82" customWidth="1"/>
    <col min="10008" max="10240" width="9.140625" style="82"/>
    <col min="10241" max="10241" width="26.85546875" style="82" customWidth="1"/>
    <col min="10242" max="10242" width="12.140625" style="82" customWidth="1"/>
    <col min="10243" max="10244" width="10.42578125" style="82" customWidth="1"/>
    <col min="10245" max="10245" width="5.85546875" style="82" customWidth="1"/>
    <col min="10246" max="10246" width="6.5703125" style="82" customWidth="1"/>
    <col min="10247" max="10247" width="5.28515625" style="82" customWidth="1"/>
    <col min="10248" max="10248" width="7.42578125" style="82" customWidth="1"/>
    <col min="10249" max="10249" width="5.140625" style="82" bestFit="1" customWidth="1"/>
    <col min="10250" max="10250" width="7.28515625" style="82" customWidth="1"/>
    <col min="10251" max="10251" width="5" style="82" customWidth="1"/>
    <col min="10252" max="10252" width="7.28515625" style="82" bestFit="1" customWidth="1"/>
    <col min="10253" max="10254" width="10" style="82" customWidth="1"/>
    <col min="10255" max="10255" width="11.85546875" style="82" customWidth="1"/>
    <col min="10256" max="10256" width="1.140625" style="82" customWidth="1"/>
    <col min="10257" max="10257" width="23.5703125" style="82" customWidth="1"/>
    <col min="10258" max="10259" width="8.7109375" style="82" customWidth="1"/>
    <col min="10260" max="10260" width="9.140625" style="82"/>
    <col min="10261" max="10263" width="19.7109375" style="82" customWidth="1"/>
    <col min="10264" max="10496" width="9.140625" style="82"/>
    <col min="10497" max="10497" width="26.85546875" style="82" customWidth="1"/>
    <col min="10498" max="10498" width="12.140625" style="82" customWidth="1"/>
    <col min="10499" max="10500" width="10.42578125" style="82" customWidth="1"/>
    <col min="10501" max="10501" width="5.85546875" style="82" customWidth="1"/>
    <col min="10502" max="10502" width="6.5703125" style="82" customWidth="1"/>
    <col min="10503" max="10503" width="5.28515625" style="82" customWidth="1"/>
    <col min="10504" max="10504" width="7.42578125" style="82" customWidth="1"/>
    <col min="10505" max="10505" width="5.140625" style="82" bestFit="1" customWidth="1"/>
    <col min="10506" max="10506" width="7.28515625" style="82" customWidth="1"/>
    <col min="10507" max="10507" width="5" style="82" customWidth="1"/>
    <col min="10508" max="10508" width="7.28515625" style="82" bestFit="1" customWidth="1"/>
    <col min="10509" max="10510" width="10" style="82" customWidth="1"/>
    <col min="10511" max="10511" width="11.85546875" style="82" customWidth="1"/>
    <col min="10512" max="10512" width="1.140625" style="82" customWidth="1"/>
    <col min="10513" max="10513" width="23.5703125" style="82" customWidth="1"/>
    <col min="10514" max="10515" width="8.7109375" style="82" customWidth="1"/>
    <col min="10516" max="10516" width="9.140625" style="82"/>
    <col min="10517" max="10519" width="19.7109375" style="82" customWidth="1"/>
    <col min="10520" max="10752" width="9.140625" style="82"/>
    <col min="10753" max="10753" width="26.85546875" style="82" customWidth="1"/>
    <col min="10754" max="10754" width="12.140625" style="82" customWidth="1"/>
    <col min="10755" max="10756" width="10.42578125" style="82" customWidth="1"/>
    <col min="10757" max="10757" width="5.85546875" style="82" customWidth="1"/>
    <col min="10758" max="10758" width="6.5703125" style="82" customWidth="1"/>
    <col min="10759" max="10759" width="5.28515625" style="82" customWidth="1"/>
    <col min="10760" max="10760" width="7.42578125" style="82" customWidth="1"/>
    <col min="10761" max="10761" width="5.140625" style="82" bestFit="1" customWidth="1"/>
    <col min="10762" max="10762" width="7.28515625" style="82" customWidth="1"/>
    <col min="10763" max="10763" width="5" style="82" customWidth="1"/>
    <col min="10764" max="10764" width="7.28515625" style="82" bestFit="1" customWidth="1"/>
    <col min="10765" max="10766" width="10" style="82" customWidth="1"/>
    <col min="10767" max="10767" width="11.85546875" style="82" customWidth="1"/>
    <col min="10768" max="10768" width="1.140625" style="82" customWidth="1"/>
    <col min="10769" max="10769" width="23.5703125" style="82" customWidth="1"/>
    <col min="10770" max="10771" width="8.7109375" style="82" customWidth="1"/>
    <col min="10772" max="10772" width="9.140625" style="82"/>
    <col min="10773" max="10775" width="19.7109375" style="82" customWidth="1"/>
    <col min="10776" max="11008" width="9.140625" style="82"/>
    <col min="11009" max="11009" width="26.85546875" style="82" customWidth="1"/>
    <col min="11010" max="11010" width="12.140625" style="82" customWidth="1"/>
    <col min="11011" max="11012" width="10.42578125" style="82" customWidth="1"/>
    <col min="11013" max="11013" width="5.85546875" style="82" customWidth="1"/>
    <col min="11014" max="11014" width="6.5703125" style="82" customWidth="1"/>
    <col min="11015" max="11015" width="5.28515625" style="82" customWidth="1"/>
    <col min="11016" max="11016" width="7.42578125" style="82" customWidth="1"/>
    <col min="11017" max="11017" width="5.140625" style="82" bestFit="1" customWidth="1"/>
    <col min="11018" max="11018" width="7.28515625" style="82" customWidth="1"/>
    <col min="11019" max="11019" width="5" style="82" customWidth="1"/>
    <col min="11020" max="11020" width="7.28515625" style="82" bestFit="1" customWidth="1"/>
    <col min="11021" max="11022" width="10" style="82" customWidth="1"/>
    <col min="11023" max="11023" width="11.85546875" style="82" customWidth="1"/>
    <col min="11024" max="11024" width="1.140625" style="82" customWidth="1"/>
    <col min="11025" max="11025" width="23.5703125" style="82" customWidth="1"/>
    <col min="11026" max="11027" width="8.7109375" style="82" customWidth="1"/>
    <col min="11028" max="11028" width="9.140625" style="82"/>
    <col min="11029" max="11031" width="19.7109375" style="82" customWidth="1"/>
    <col min="11032" max="11264" width="9.140625" style="82"/>
    <col min="11265" max="11265" width="26.85546875" style="82" customWidth="1"/>
    <col min="11266" max="11266" width="12.140625" style="82" customWidth="1"/>
    <col min="11267" max="11268" width="10.42578125" style="82" customWidth="1"/>
    <col min="11269" max="11269" width="5.85546875" style="82" customWidth="1"/>
    <col min="11270" max="11270" width="6.5703125" style="82" customWidth="1"/>
    <col min="11271" max="11271" width="5.28515625" style="82" customWidth="1"/>
    <col min="11272" max="11272" width="7.42578125" style="82" customWidth="1"/>
    <col min="11273" max="11273" width="5.140625" style="82" bestFit="1" customWidth="1"/>
    <col min="11274" max="11274" width="7.28515625" style="82" customWidth="1"/>
    <col min="11275" max="11275" width="5" style="82" customWidth="1"/>
    <col min="11276" max="11276" width="7.28515625" style="82" bestFit="1" customWidth="1"/>
    <col min="11277" max="11278" width="10" style="82" customWidth="1"/>
    <col min="11279" max="11279" width="11.85546875" style="82" customWidth="1"/>
    <col min="11280" max="11280" width="1.140625" style="82" customWidth="1"/>
    <col min="11281" max="11281" width="23.5703125" style="82" customWidth="1"/>
    <col min="11282" max="11283" width="8.7109375" style="82" customWidth="1"/>
    <col min="11284" max="11284" width="9.140625" style="82"/>
    <col min="11285" max="11287" width="19.7109375" style="82" customWidth="1"/>
    <col min="11288" max="11520" width="9.140625" style="82"/>
    <col min="11521" max="11521" width="26.85546875" style="82" customWidth="1"/>
    <col min="11522" max="11522" width="12.140625" style="82" customWidth="1"/>
    <col min="11523" max="11524" width="10.42578125" style="82" customWidth="1"/>
    <col min="11525" max="11525" width="5.85546875" style="82" customWidth="1"/>
    <col min="11526" max="11526" width="6.5703125" style="82" customWidth="1"/>
    <col min="11527" max="11527" width="5.28515625" style="82" customWidth="1"/>
    <col min="11528" max="11528" width="7.42578125" style="82" customWidth="1"/>
    <col min="11529" max="11529" width="5.140625" style="82" bestFit="1" customWidth="1"/>
    <col min="11530" max="11530" width="7.28515625" style="82" customWidth="1"/>
    <col min="11531" max="11531" width="5" style="82" customWidth="1"/>
    <col min="11532" max="11532" width="7.28515625" style="82" bestFit="1" customWidth="1"/>
    <col min="11533" max="11534" width="10" style="82" customWidth="1"/>
    <col min="11535" max="11535" width="11.85546875" style="82" customWidth="1"/>
    <col min="11536" max="11536" width="1.140625" style="82" customWidth="1"/>
    <col min="11537" max="11537" width="23.5703125" style="82" customWidth="1"/>
    <col min="11538" max="11539" width="8.7109375" style="82" customWidth="1"/>
    <col min="11540" max="11540" width="9.140625" style="82"/>
    <col min="11541" max="11543" width="19.7109375" style="82" customWidth="1"/>
    <col min="11544" max="11776" width="9.140625" style="82"/>
    <col min="11777" max="11777" width="26.85546875" style="82" customWidth="1"/>
    <col min="11778" max="11778" width="12.140625" style="82" customWidth="1"/>
    <col min="11779" max="11780" width="10.42578125" style="82" customWidth="1"/>
    <col min="11781" max="11781" width="5.85546875" style="82" customWidth="1"/>
    <col min="11782" max="11782" width="6.5703125" style="82" customWidth="1"/>
    <col min="11783" max="11783" width="5.28515625" style="82" customWidth="1"/>
    <col min="11784" max="11784" width="7.42578125" style="82" customWidth="1"/>
    <col min="11785" max="11785" width="5.140625" style="82" bestFit="1" customWidth="1"/>
    <col min="11786" max="11786" width="7.28515625" style="82" customWidth="1"/>
    <col min="11787" max="11787" width="5" style="82" customWidth="1"/>
    <col min="11788" max="11788" width="7.28515625" style="82" bestFit="1" customWidth="1"/>
    <col min="11789" max="11790" width="10" style="82" customWidth="1"/>
    <col min="11791" max="11791" width="11.85546875" style="82" customWidth="1"/>
    <col min="11792" max="11792" width="1.140625" style="82" customWidth="1"/>
    <col min="11793" max="11793" width="23.5703125" style="82" customWidth="1"/>
    <col min="11794" max="11795" width="8.7109375" style="82" customWidth="1"/>
    <col min="11796" max="11796" width="9.140625" style="82"/>
    <col min="11797" max="11799" width="19.7109375" style="82" customWidth="1"/>
    <col min="11800" max="12032" width="9.140625" style="82"/>
    <col min="12033" max="12033" width="26.85546875" style="82" customWidth="1"/>
    <col min="12034" max="12034" width="12.140625" style="82" customWidth="1"/>
    <col min="12035" max="12036" width="10.42578125" style="82" customWidth="1"/>
    <col min="12037" max="12037" width="5.85546875" style="82" customWidth="1"/>
    <col min="12038" max="12038" width="6.5703125" style="82" customWidth="1"/>
    <col min="12039" max="12039" width="5.28515625" style="82" customWidth="1"/>
    <col min="12040" max="12040" width="7.42578125" style="82" customWidth="1"/>
    <col min="12041" max="12041" width="5.140625" style="82" bestFit="1" customWidth="1"/>
    <col min="12042" max="12042" width="7.28515625" style="82" customWidth="1"/>
    <col min="12043" max="12043" width="5" style="82" customWidth="1"/>
    <col min="12044" max="12044" width="7.28515625" style="82" bestFit="1" customWidth="1"/>
    <col min="12045" max="12046" width="10" style="82" customWidth="1"/>
    <col min="12047" max="12047" width="11.85546875" style="82" customWidth="1"/>
    <col min="12048" max="12048" width="1.140625" style="82" customWidth="1"/>
    <col min="12049" max="12049" width="23.5703125" style="82" customWidth="1"/>
    <col min="12050" max="12051" width="8.7109375" style="82" customWidth="1"/>
    <col min="12052" max="12052" width="9.140625" style="82"/>
    <col min="12053" max="12055" width="19.7109375" style="82" customWidth="1"/>
    <col min="12056" max="12288" width="9.140625" style="82"/>
    <col min="12289" max="12289" width="26.85546875" style="82" customWidth="1"/>
    <col min="12290" max="12290" width="12.140625" style="82" customWidth="1"/>
    <col min="12291" max="12292" width="10.42578125" style="82" customWidth="1"/>
    <col min="12293" max="12293" width="5.85546875" style="82" customWidth="1"/>
    <col min="12294" max="12294" width="6.5703125" style="82" customWidth="1"/>
    <col min="12295" max="12295" width="5.28515625" style="82" customWidth="1"/>
    <col min="12296" max="12296" width="7.42578125" style="82" customWidth="1"/>
    <col min="12297" max="12297" width="5.140625" style="82" bestFit="1" customWidth="1"/>
    <col min="12298" max="12298" width="7.28515625" style="82" customWidth="1"/>
    <col min="12299" max="12299" width="5" style="82" customWidth="1"/>
    <col min="12300" max="12300" width="7.28515625" style="82" bestFit="1" customWidth="1"/>
    <col min="12301" max="12302" width="10" style="82" customWidth="1"/>
    <col min="12303" max="12303" width="11.85546875" style="82" customWidth="1"/>
    <col min="12304" max="12304" width="1.140625" style="82" customWidth="1"/>
    <col min="12305" max="12305" width="23.5703125" style="82" customWidth="1"/>
    <col min="12306" max="12307" width="8.7109375" style="82" customWidth="1"/>
    <col min="12308" max="12308" width="9.140625" style="82"/>
    <col min="12309" max="12311" width="19.7109375" style="82" customWidth="1"/>
    <col min="12312" max="12544" width="9.140625" style="82"/>
    <col min="12545" max="12545" width="26.85546875" style="82" customWidth="1"/>
    <col min="12546" max="12546" width="12.140625" style="82" customWidth="1"/>
    <col min="12547" max="12548" width="10.42578125" style="82" customWidth="1"/>
    <col min="12549" max="12549" width="5.85546875" style="82" customWidth="1"/>
    <col min="12550" max="12550" width="6.5703125" style="82" customWidth="1"/>
    <col min="12551" max="12551" width="5.28515625" style="82" customWidth="1"/>
    <col min="12552" max="12552" width="7.42578125" style="82" customWidth="1"/>
    <col min="12553" max="12553" width="5.140625" style="82" bestFit="1" customWidth="1"/>
    <col min="12554" max="12554" width="7.28515625" style="82" customWidth="1"/>
    <col min="12555" max="12555" width="5" style="82" customWidth="1"/>
    <col min="12556" max="12556" width="7.28515625" style="82" bestFit="1" customWidth="1"/>
    <col min="12557" max="12558" width="10" style="82" customWidth="1"/>
    <col min="12559" max="12559" width="11.85546875" style="82" customWidth="1"/>
    <col min="12560" max="12560" width="1.140625" style="82" customWidth="1"/>
    <col min="12561" max="12561" width="23.5703125" style="82" customWidth="1"/>
    <col min="12562" max="12563" width="8.7109375" style="82" customWidth="1"/>
    <col min="12564" max="12564" width="9.140625" style="82"/>
    <col min="12565" max="12567" width="19.7109375" style="82" customWidth="1"/>
    <col min="12568" max="12800" width="9.140625" style="82"/>
    <col min="12801" max="12801" width="26.85546875" style="82" customWidth="1"/>
    <col min="12802" max="12802" width="12.140625" style="82" customWidth="1"/>
    <col min="12803" max="12804" width="10.42578125" style="82" customWidth="1"/>
    <col min="12805" max="12805" width="5.85546875" style="82" customWidth="1"/>
    <col min="12806" max="12806" width="6.5703125" style="82" customWidth="1"/>
    <col min="12807" max="12807" width="5.28515625" style="82" customWidth="1"/>
    <col min="12808" max="12808" width="7.42578125" style="82" customWidth="1"/>
    <col min="12809" max="12809" width="5.140625" style="82" bestFit="1" customWidth="1"/>
    <col min="12810" max="12810" width="7.28515625" style="82" customWidth="1"/>
    <col min="12811" max="12811" width="5" style="82" customWidth="1"/>
    <col min="12812" max="12812" width="7.28515625" style="82" bestFit="1" customWidth="1"/>
    <col min="12813" max="12814" width="10" style="82" customWidth="1"/>
    <col min="12815" max="12815" width="11.85546875" style="82" customWidth="1"/>
    <col min="12816" max="12816" width="1.140625" style="82" customWidth="1"/>
    <col min="12817" max="12817" width="23.5703125" style="82" customWidth="1"/>
    <col min="12818" max="12819" width="8.7109375" style="82" customWidth="1"/>
    <col min="12820" max="12820" width="9.140625" style="82"/>
    <col min="12821" max="12823" width="19.7109375" style="82" customWidth="1"/>
    <col min="12824" max="13056" width="9.140625" style="82"/>
    <col min="13057" max="13057" width="26.85546875" style="82" customWidth="1"/>
    <col min="13058" max="13058" width="12.140625" style="82" customWidth="1"/>
    <col min="13059" max="13060" width="10.42578125" style="82" customWidth="1"/>
    <col min="13061" max="13061" width="5.85546875" style="82" customWidth="1"/>
    <col min="13062" max="13062" width="6.5703125" style="82" customWidth="1"/>
    <col min="13063" max="13063" width="5.28515625" style="82" customWidth="1"/>
    <col min="13064" max="13064" width="7.42578125" style="82" customWidth="1"/>
    <col min="13065" max="13065" width="5.140625" style="82" bestFit="1" customWidth="1"/>
    <col min="13066" max="13066" width="7.28515625" style="82" customWidth="1"/>
    <col min="13067" max="13067" width="5" style="82" customWidth="1"/>
    <col min="13068" max="13068" width="7.28515625" style="82" bestFit="1" customWidth="1"/>
    <col min="13069" max="13070" width="10" style="82" customWidth="1"/>
    <col min="13071" max="13071" width="11.85546875" style="82" customWidth="1"/>
    <col min="13072" max="13072" width="1.140625" style="82" customWidth="1"/>
    <col min="13073" max="13073" width="23.5703125" style="82" customWidth="1"/>
    <col min="13074" max="13075" width="8.7109375" style="82" customWidth="1"/>
    <col min="13076" max="13076" width="9.140625" style="82"/>
    <col min="13077" max="13079" width="19.7109375" style="82" customWidth="1"/>
    <col min="13080" max="13312" width="9.140625" style="82"/>
    <col min="13313" max="13313" width="26.85546875" style="82" customWidth="1"/>
    <col min="13314" max="13314" width="12.140625" style="82" customWidth="1"/>
    <col min="13315" max="13316" width="10.42578125" style="82" customWidth="1"/>
    <col min="13317" max="13317" width="5.85546875" style="82" customWidth="1"/>
    <col min="13318" max="13318" width="6.5703125" style="82" customWidth="1"/>
    <col min="13319" max="13319" width="5.28515625" style="82" customWidth="1"/>
    <col min="13320" max="13320" width="7.42578125" style="82" customWidth="1"/>
    <col min="13321" max="13321" width="5.140625" style="82" bestFit="1" customWidth="1"/>
    <col min="13322" max="13322" width="7.28515625" style="82" customWidth="1"/>
    <col min="13323" max="13323" width="5" style="82" customWidth="1"/>
    <col min="13324" max="13324" width="7.28515625" style="82" bestFit="1" customWidth="1"/>
    <col min="13325" max="13326" width="10" style="82" customWidth="1"/>
    <col min="13327" max="13327" width="11.85546875" style="82" customWidth="1"/>
    <col min="13328" max="13328" width="1.140625" style="82" customWidth="1"/>
    <col min="13329" max="13329" width="23.5703125" style="82" customWidth="1"/>
    <col min="13330" max="13331" width="8.7109375" style="82" customWidth="1"/>
    <col min="13332" max="13332" width="9.140625" style="82"/>
    <col min="13333" max="13335" width="19.7109375" style="82" customWidth="1"/>
    <col min="13336" max="13568" width="9.140625" style="82"/>
    <col min="13569" max="13569" width="26.85546875" style="82" customWidth="1"/>
    <col min="13570" max="13570" width="12.140625" style="82" customWidth="1"/>
    <col min="13571" max="13572" width="10.42578125" style="82" customWidth="1"/>
    <col min="13573" max="13573" width="5.85546875" style="82" customWidth="1"/>
    <col min="13574" max="13574" width="6.5703125" style="82" customWidth="1"/>
    <col min="13575" max="13575" width="5.28515625" style="82" customWidth="1"/>
    <col min="13576" max="13576" width="7.42578125" style="82" customWidth="1"/>
    <col min="13577" max="13577" width="5.140625" style="82" bestFit="1" customWidth="1"/>
    <col min="13578" max="13578" width="7.28515625" style="82" customWidth="1"/>
    <col min="13579" max="13579" width="5" style="82" customWidth="1"/>
    <col min="13580" max="13580" width="7.28515625" style="82" bestFit="1" customWidth="1"/>
    <col min="13581" max="13582" width="10" style="82" customWidth="1"/>
    <col min="13583" max="13583" width="11.85546875" style="82" customWidth="1"/>
    <col min="13584" max="13584" width="1.140625" style="82" customWidth="1"/>
    <col min="13585" max="13585" width="23.5703125" style="82" customWidth="1"/>
    <col min="13586" max="13587" width="8.7109375" style="82" customWidth="1"/>
    <col min="13588" max="13588" width="9.140625" style="82"/>
    <col min="13589" max="13591" width="19.7109375" style="82" customWidth="1"/>
    <col min="13592" max="13824" width="9.140625" style="82"/>
    <col min="13825" max="13825" width="26.85546875" style="82" customWidth="1"/>
    <col min="13826" max="13826" width="12.140625" style="82" customWidth="1"/>
    <col min="13827" max="13828" width="10.42578125" style="82" customWidth="1"/>
    <col min="13829" max="13829" width="5.85546875" style="82" customWidth="1"/>
    <col min="13830" max="13830" width="6.5703125" style="82" customWidth="1"/>
    <col min="13831" max="13831" width="5.28515625" style="82" customWidth="1"/>
    <col min="13832" max="13832" width="7.42578125" style="82" customWidth="1"/>
    <col min="13833" max="13833" width="5.140625" style="82" bestFit="1" customWidth="1"/>
    <col min="13834" max="13834" width="7.28515625" style="82" customWidth="1"/>
    <col min="13835" max="13835" width="5" style="82" customWidth="1"/>
    <col min="13836" max="13836" width="7.28515625" style="82" bestFit="1" customWidth="1"/>
    <col min="13837" max="13838" width="10" style="82" customWidth="1"/>
    <col min="13839" max="13839" width="11.85546875" style="82" customWidth="1"/>
    <col min="13840" max="13840" width="1.140625" style="82" customWidth="1"/>
    <col min="13841" max="13841" width="23.5703125" style="82" customWidth="1"/>
    <col min="13842" max="13843" width="8.7109375" style="82" customWidth="1"/>
    <col min="13844" max="13844" width="9.140625" style="82"/>
    <col min="13845" max="13847" width="19.7109375" style="82" customWidth="1"/>
    <col min="13848" max="14080" width="9.140625" style="82"/>
    <col min="14081" max="14081" width="26.85546875" style="82" customWidth="1"/>
    <col min="14082" max="14082" width="12.140625" style="82" customWidth="1"/>
    <col min="14083" max="14084" width="10.42578125" style="82" customWidth="1"/>
    <col min="14085" max="14085" width="5.85546875" style="82" customWidth="1"/>
    <col min="14086" max="14086" width="6.5703125" style="82" customWidth="1"/>
    <col min="14087" max="14087" width="5.28515625" style="82" customWidth="1"/>
    <col min="14088" max="14088" width="7.42578125" style="82" customWidth="1"/>
    <col min="14089" max="14089" width="5.140625" style="82" bestFit="1" customWidth="1"/>
    <col min="14090" max="14090" width="7.28515625" style="82" customWidth="1"/>
    <col min="14091" max="14091" width="5" style="82" customWidth="1"/>
    <col min="14092" max="14092" width="7.28515625" style="82" bestFit="1" customWidth="1"/>
    <col min="14093" max="14094" width="10" style="82" customWidth="1"/>
    <col min="14095" max="14095" width="11.85546875" style="82" customWidth="1"/>
    <col min="14096" max="14096" width="1.140625" style="82" customWidth="1"/>
    <col min="14097" max="14097" width="23.5703125" style="82" customWidth="1"/>
    <col min="14098" max="14099" width="8.7109375" style="82" customWidth="1"/>
    <col min="14100" max="14100" width="9.140625" style="82"/>
    <col min="14101" max="14103" width="19.7109375" style="82" customWidth="1"/>
    <col min="14104" max="14336" width="9.140625" style="82"/>
    <col min="14337" max="14337" width="26.85546875" style="82" customWidth="1"/>
    <col min="14338" max="14338" width="12.140625" style="82" customWidth="1"/>
    <col min="14339" max="14340" width="10.42578125" style="82" customWidth="1"/>
    <col min="14341" max="14341" width="5.85546875" style="82" customWidth="1"/>
    <col min="14342" max="14342" width="6.5703125" style="82" customWidth="1"/>
    <col min="14343" max="14343" width="5.28515625" style="82" customWidth="1"/>
    <col min="14344" max="14344" width="7.42578125" style="82" customWidth="1"/>
    <col min="14345" max="14345" width="5.140625" style="82" bestFit="1" customWidth="1"/>
    <col min="14346" max="14346" width="7.28515625" style="82" customWidth="1"/>
    <col min="14347" max="14347" width="5" style="82" customWidth="1"/>
    <col min="14348" max="14348" width="7.28515625" style="82" bestFit="1" customWidth="1"/>
    <col min="14349" max="14350" width="10" style="82" customWidth="1"/>
    <col min="14351" max="14351" width="11.85546875" style="82" customWidth="1"/>
    <col min="14352" max="14352" width="1.140625" style="82" customWidth="1"/>
    <col min="14353" max="14353" width="23.5703125" style="82" customWidth="1"/>
    <col min="14354" max="14355" width="8.7109375" style="82" customWidth="1"/>
    <col min="14356" max="14356" width="9.140625" style="82"/>
    <col min="14357" max="14359" width="19.7109375" style="82" customWidth="1"/>
    <col min="14360" max="14592" width="9.140625" style="82"/>
    <col min="14593" max="14593" width="26.85546875" style="82" customWidth="1"/>
    <col min="14594" max="14594" width="12.140625" style="82" customWidth="1"/>
    <col min="14595" max="14596" width="10.42578125" style="82" customWidth="1"/>
    <col min="14597" max="14597" width="5.85546875" style="82" customWidth="1"/>
    <col min="14598" max="14598" width="6.5703125" style="82" customWidth="1"/>
    <col min="14599" max="14599" width="5.28515625" style="82" customWidth="1"/>
    <col min="14600" max="14600" width="7.42578125" style="82" customWidth="1"/>
    <col min="14601" max="14601" width="5.140625" style="82" bestFit="1" customWidth="1"/>
    <col min="14602" max="14602" width="7.28515625" style="82" customWidth="1"/>
    <col min="14603" max="14603" width="5" style="82" customWidth="1"/>
    <col min="14604" max="14604" width="7.28515625" style="82" bestFit="1" customWidth="1"/>
    <col min="14605" max="14606" width="10" style="82" customWidth="1"/>
    <col min="14607" max="14607" width="11.85546875" style="82" customWidth="1"/>
    <col min="14608" max="14608" width="1.140625" style="82" customWidth="1"/>
    <col min="14609" max="14609" width="23.5703125" style="82" customWidth="1"/>
    <col min="14610" max="14611" width="8.7109375" style="82" customWidth="1"/>
    <col min="14612" max="14612" width="9.140625" style="82"/>
    <col min="14613" max="14615" width="19.7109375" style="82" customWidth="1"/>
    <col min="14616" max="14848" width="9.140625" style="82"/>
    <col min="14849" max="14849" width="26.85546875" style="82" customWidth="1"/>
    <col min="14850" max="14850" width="12.140625" style="82" customWidth="1"/>
    <col min="14851" max="14852" width="10.42578125" style="82" customWidth="1"/>
    <col min="14853" max="14853" width="5.85546875" style="82" customWidth="1"/>
    <col min="14854" max="14854" width="6.5703125" style="82" customWidth="1"/>
    <col min="14855" max="14855" width="5.28515625" style="82" customWidth="1"/>
    <col min="14856" max="14856" width="7.42578125" style="82" customWidth="1"/>
    <col min="14857" max="14857" width="5.140625" style="82" bestFit="1" customWidth="1"/>
    <col min="14858" max="14858" width="7.28515625" style="82" customWidth="1"/>
    <col min="14859" max="14859" width="5" style="82" customWidth="1"/>
    <col min="14860" max="14860" width="7.28515625" style="82" bestFit="1" customWidth="1"/>
    <col min="14861" max="14862" width="10" style="82" customWidth="1"/>
    <col min="14863" max="14863" width="11.85546875" style="82" customWidth="1"/>
    <col min="14864" max="14864" width="1.140625" style="82" customWidth="1"/>
    <col min="14865" max="14865" width="23.5703125" style="82" customWidth="1"/>
    <col min="14866" max="14867" width="8.7109375" style="82" customWidth="1"/>
    <col min="14868" max="14868" width="9.140625" style="82"/>
    <col min="14869" max="14871" width="19.7109375" style="82" customWidth="1"/>
    <col min="14872" max="15104" width="9.140625" style="82"/>
    <col min="15105" max="15105" width="26.85546875" style="82" customWidth="1"/>
    <col min="15106" max="15106" width="12.140625" style="82" customWidth="1"/>
    <col min="15107" max="15108" width="10.42578125" style="82" customWidth="1"/>
    <col min="15109" max="15109" width="5.85546875" style="82" customWidth="1"/>
    <col min="15110" max="15110" width="6.5703125" style="82" customWidth="1"/>
    <col min="15111" max="15111" width="5.28515625" style="82" customWidth="1"/>
    <col min="15112" max="15112" width="7.42578125" style="82" customWidth="1"/>
    <col min="15113" max="15113" width="5.140625" style="82" bestFit="1" customWidth="1"/>
    <col min="15114" max="15114" width="7.28515625" style="82" customWidth="1"/>
    <col min="15115" max="15115" width="5" style="82" customWidth="1"/>
    <col min="15116" max="15116" width="7.28515625" style="82" bestFit="1" customWidth="1"/>
    <col min="15117" max="15118" width="10" style="82" customWidth="1"/>
    <col min="15119" max="15119" width="11.85546875" style="82" customWidth="1"/>
    <col min="15120" max="15120" width="1.140625" style="82" customWidth="1"/>
    <col min="15121" max="15121" width="23.5703125" style="82" customWidth="1"/>
    <col min="15122" max="15123" width="8.7109375" style="82" customWidth="1"/>
    <col min="15124" max="15124" width="9.140625" style="82"/>
    <col min="15125" max="15127" width="19.7109375" style="82" customWidth="1"/>
    <col min="15128" max="15360" width="9.140625" style="82"/>
    <col min="15361" max="15361" width="26.85546875" style="82" customWidth="1"/>
    <col min="15362" max="15362" width="12.140625" style="82" customWidth="1"/>
    <col min="15363" max="15364" width="10.42578125" style="82" customWidth="1"/>
    <col min="15365" max="15365" width="5.85546875" style="82" customWidth="1"/>
    <col min="15366" max="15366" width="6.5703125" style="82" customWidth="1"/>
    <col min="15367" max="15367" width="5.28515625" style="82" customWidth="1"/>
    <col min="15368" max="15368" width="7.42578125" style="82" customWidth="1"/>
    <col min="15369" max="15369" width="5.140625" style="82" bestFit="1" customWidth="1"/>
    <col min="15370" max="15370" width="7.28515625" style="82" customWidth="1"/>
    <col min="15371" max="15371" width="5" style="82" customWidth="1"/>
    <col min="15372" max="15372" width="7.28515625" style="82" bestFit="1" customWidth="1"/>
    <col min="15373" max="15374" width="10" style="82" customWidth="1"/>
    <col min="15375" max="15375" width="11.85546875" style="82" customWidth="1"/>
    <col min="15376" max="15376" width="1.140625" style="82" customWidth="1"/>
    <col min="15377" max="15377" width="23.5703125" style="82" customWidth="1"/>
    <col min="15378" max="15379" width="8.7109375" style="82" customWidth="1"/>
    <col min="15380" max="15380" width="9.140625" style="82"/>
    <col min="15381" max="15383" width="19.7109375" style="82" customWidth="1"/>
    <col min="15384" max="15616" width="9.140625" style="82"/>
    <col min="15617" max="15617" width="26.85546875" style="82" customWidth="1"/>
    <col min="15618" max="15618" width="12.140625" style="82" customWidth="1"/>
    <col min="15619" max="15620" width="10.42578125" style="82" customWidth="1"/>
    <col min="15621" max="15621" width="5.85546875" style="82" customWidth="1"/>
    <col min="15622" max="15622" width="6.5703125" style="82" customWidth="1"/>
    <col min="15623" max="15623" width="5.28515625" style="82" customWidth="1"/>
    <col min="15624" max="15624" width="7.42578125" style="82" customWidth="1"/>
    <col min="15625" max="15625" width="5.140625" style="82" bestFit="1" customWidth="1"/>
    <col min="15626" max="15626" width="7.28515625" style="82" customWidth="1"/>
    <col min="15627" max="15627" width="5" style="82" customWidth="1"/>
    <col min="15628" max="15628" width="7.28515625" style="82" bestFit="1" customWidth="1"/>
    <col min="15629" max="15630" width="10" style="82" customWidth="1"/>
    <col min="15631" max="15631" width="11.85546875" style="82" customWidth="1"/>
    <col min="15632" max="15632" width="1.140625" style="82" customWidth="1"/>
    <col min="15633" max="15633" width="23.5703125" style="82" customWidth="1"/>
    <col min="15634" max="15635" width="8.7109375" style="82" customWidth="1"/>
    <col min="15636" max="15636" width="9.140625" style="82"/>
    <col min="15637" max="15639" width="19.7109375" style="82" customWidth="1"/>
    <col min="15640" max="15872" width="9.140625" style="82"/>
    <col min="15873" max="15873" width="26.85546875" style="82" customWidth="1"/>
    <col min="15874" max="15874" width="12.140625" style="82" customWidth="1"/>
    <col min="15875" max="15876" width="10.42578125" style="82" customWidth="1"/>
    <col min="15877" max="15877" width="5.85546875" style="82" customWidth="1"/>
    <col min="15878" max="15878" width="6.5703125" style="82" customWidth="1"/>
    <col min="15879" max="15879" width="5.28515625" style="82" customWidth="1"/>
    <col min="15880" max="15880" width="7.42578125" style="82" customWidth="1"/>
    <col min="15881" max="15881" width="5.140625" style="82" bestFit="1" customWidth="1"/>
    <col min="15882" max="15882" width="7.28515625" style="82" customWidth="1"/>
    <col min="15883" max="15883" width="5" style="82" customWidth="1"/>
    <col min="15884" max="15884" width="7.28515625" style="82" bestFit="1" customWidth="1"/>
    <col min="15885" max="15886" width="10" style="82" customWidth="1"/>
    <col min="15887" max="15887" width="11.85546875" style="82" customWidth="1"/>
    <col min="15888" max="15888" width="1.140625" style="82" customWidth="1"/>
    <col min="15889" max="15889" width="23.5703125" style="82" customWidth="1"/>
    <col min="15890" max="15891" width="8.7109375" style="82" customWidth="1"/>
    <col min="15892" max="15892" width="9.140625" style="82"/>
    <col min="15893" max="15895" width="19.7109375" style="82" customWidth="1"/>
    <col min="15896" max="16128" width="9.140625" style="82"/>
    <col min="16129" max="16129" width="26.85546875" style="82" customWidth="1"/>
    <col min="16130" max="16130" width="12.140625" style="82" customWidth="1"/>
    <col min="16131" max="16132" width="10.42578125" style="82" customWidth="1"/>
    <col min="16133" max="16133" width="5.85546875" style="82" customWidth="1"/>
    <col min="16134" max="16134" width="6.5703125" style="82" customWidth="1"/>
    <col min="16135" max="16135" width="5.28515625" style="82" customWidth="1"/>
    <col min="16136" max="16136" width="7.42578125" style="82" customWidth="1"/>
    <col min="16137" max="16137" width="5.140625" style="82" bestFit="1" customWidth="1"/>
    <col min="16138" max="16138" width="7.28515625" style="82" customWidth="1"/>
    <col min="16139" max="16139" width="5" style="82" customWidth="1"/>
    <col min="16140" max="16140" width="7.28515625" style="82" bestFit="1" customWidth="1"/>
    <col min="16141" max="16142" width="10" style="82" customWidth="1"/>
    <col min="16143" max="16143" width="11.85546875" style="82" customWidth="1"/>
    <col min="16144" max="16144" width="1.140625" style="82" customWidth="1"/>
    <col min="16145" max="16145" width="23.5703125" style="82" customWidth="1"/>
    <col min="16146" max="16147" width="8.7109375" style="82" customWidth="1"/>
    <col min="16148" max="16148" width="9.140625" style="82"/>
    <col min="16149" max="16151" width="19.7109375" style="82" customWidth="1"/>
    <col min="16152" max="16384" width="9.140625" style="82"/>
  </cols>
  <sheetData>
    <row r="1" spans="1:23" ht="18.75" customHeight="1">
      <c r="B1" s="264" t="s">
        <v>440</v>
      </c>
      <c r="C1" s="149"/>
      <c r="D1" s="149"/>
    </row>
    <row r="2" spans="1:23" ht="25.5">
      <c r="A2" s="91" t="s">
        <v>36</v>
      </c>
      <c r="B2" s="91" t="s">
        <v>42</v>
      </c>
      <c r="C2" s="90" t="s">
        <v>43</v>
      </c>
      <c r="D2" s="91" t="s">
        <v>44</v>
      </c>
      <c r="E2" s="91">
        <v>2</v>
      </c>
      <c r="F2" s="91" t="s">
        <v>45</v>
      </c>
      <c r="G2" s="91">
        <v>3</v>
      </c>
      <c r="H2" s="91" t="s">
        <v>46</v>
      </c>
      <c r="I2" s="91">
        <v>4</v>
      </c>
      <c r="J2" s="91" t="s">
        <v>47</v>
      </c>
      <c r="K2" s="91">
        <v>5</v>
      </c>
      <c r="L2" s="91" t="s">
        <v>48</v>
      </c>
      <c r="M2" s="91" t="s">
        <v>49</v>
      </c>
      <c r="N2" s="90" t="s">
        <v>82</v>
      </c>
      <c r="O2" s="263" t="s">
        <v>81</v>
      </c>
    </row>
    <row r="3" spans="1:23" ht="12.75" customHeight="1" thickBot="1">
      <c r="A3" s="77" t="s">
        <v>26</v>
      </c>
      <c r="B3" s="76">
        <v>2</v>
      </c>
      <c r="C3" s="262">
        <v>32</v>
      </c>
      <c r="D3" s="86">
        <v>1</v>
      </c>
      <c r="E3" s="76"/>
      <c r="F3" s="368"/>
      <c r="G3" s="76"/>
      <c r="H3" s="368"/>
      <c r="I3" s="76"/>
      <c r="J3" s="368"/>
      <c r="K3" s="76">
        <v>2</v>
      </c>
      <c r="L3" s="368">
        <f t="shared" ref="L3:L9" si="0">K3/B3</f>
        <v>1</v>
      </c>
      <c r="M3" s="262">
        <v>5</v>
      </c>
      <c r="N3" s="369">
        <f t="shared" ref="N3:N19" si="1">(I3+K3)/B3</f>
        <v>1</v>
      </c>
      <c r="O3" s="368">
        <f t="shared" ref="O3:O19" si="2">(G3+I3+K3)/B3</f>
        <v>1</v>
      </c>
      <c r="P3" s="251">
        <v>22.6</v>
      </c>
      <c r="Q3" s="83" t="s">
        <v>43</v>
      </c>
      <c r="R3" s="83" t="s">
        <v>379</v>
      </c>
      <c r="S3" s="83" t="s">
        <v>108</v>
      </c>
      <c r="U3" s="83" t="s">
        <v>43</v>
      </c>
      <c r="V3" s="83" t="s">
        <v>379</v>
      </c>
      <c r="W3" s="252" t="s">
        <v>108</v>
      </c>
    </row>
    <row r="4" spans="1:23" ht="33.75">
      <c r="A4" s="77" t="s">
        <v>401</v>
      </c>
      <c r="B4" s="76">
        <v>1</v>
      </c>
      <c r="C4" s="262">
        <v>31</v>
      </c>
      <c r="D4" s="86">
        <v>2</v>
      </c>
      <c r="E4" s="76"/>
      <c r="F4" s="368"/>
      <c r="G4" s="76"/>
      <c r="H4" s="368"/>
      <c r="I4" s="76"/>
      <c r="J4" s="368"/>
      <c r="K4" s="76">
        <v>1</v>
      </c>
      <c r="L4" s="368">
        <f t="shared" si="0"/>
        <v>1</v>
      </c>
      <c r="M4" s="262">
        <v>5</v>
      </c>
      <c r="N4" s="369">
        <f t="shared" si="1"/>
        <v>1</v>
      </c>
      <c r="O4" s="368">
        <f t="shared" si="2"/>
        <v>1</v>
      </c>
      <c r="P4" s="251">
        <v>22.6</v>
      </c>
      <c r="Q4" s="84"/>
      <c r="R4" s="85" t="s">
        <v>380</v>
      </c>
      <c r="S4" s="85" t="s">
        <v>381</v>
      </c>
      <c r="U4" s="94" t="s">
        <v>79</v>
      </c>
      <c r="V4" s="253">
        <v>0.74</v>
      </c>
      <c r="W4" s="253">
        <v>0.75</v>
      </c>
    </row>
    <row r="5" spans="1:23" ht="15.75" customHeight="1">
      <c r="A5" s="77" t="s">
        <v>135</v>
      </c>
      <c r="B5" s="76">
        <v>1</v>
      </c>
      <c r="C5" s="262">
        <v>31</v>
      </c>
      <c r="D5" s="86">
        <v>2</v>
      </c>
      <c r="E5" s="76"/>
      <c r="F5" s="368"/>
      <c r="G5" s="76"/>
      <c r="H5" s="368"/>
      <c r="I5" s="76"/>
      <c r="J5" s="368"/>
      <c r="K5" s="76">
        <v>1</v>
      </c>
      <c r="L5" s="368">
        <f t="shared" si="0"/>
        <v>1</v>
      </c>
      <c r="M5" s="262">
        <v>5</v>
      </c>
      <c r="N5" s="369">
        <f t="shared" si="1"/>
        <v>1</v>
      </c>
      <c r="O5" s="368">
        <f t="shared" si="2"/>
        <v>1</v>
      </c>
      <c r="P5" s="251">
        <v>22.6</v>
      </c>
      <c r="Q5" s="94" t="s">
        <v>79</v>
      </c>
      <c r="R5" s="326">
        <v>24.34</v>
      </c>
      <c r="S5" s="356">
        <v>25.64</v>
      </c>
      <c r="U5" s="94" t="s">
        <v>23</v>
      </c>
      <c r="V5" s="253">
        <v>0.74</v>
      </c>
      <c r="W5" s="253">
        <v>0.68</v>
      </c>
    </row>
    <row r="6" spans="1:23" ht="15" customHeight="1">
      <c r="A6" s="77" t="s">
        <v>35</v>
      </c>
      <c r="B6" s="76">
        <v>4</v>
      </c>
      <c r="C6" s="262">
        <v>29</v>
      </c>
      <c r="D6" s="86">
        <v>3</v>
      </c>
      <c r="E6" s="76"/>
      <c r="F6" s="368"/>
      <c r="G6" s="76"/>
      <c r="H6" s="368"/>
      <c r="I6" s="76">
        <v>1</v>
      </c>
      <c r="J6" s="368">
        <f>I6/B6</f>
        <v>0.25</v>
      </c>
      <c r="K6" s="76">
        <v>3</v>
      </c>
      <c r="L6" s="368">
        <f t="shared" si="0"/>
        <v>0.75</v>
      </c>
      <c r="M6" s="262">
        <v>4.75</v>
      </c>
      <c r="N6" s="369">
        <f t="shared" si="1"/>
        <v>1</v>
      </c>
      <c r="O6" s="368">
        <f t="shared" si="2"/>
        <v>1</v>
      </c>
      <c r="P6" s="251">
        <v>22.6</v>
      </c>
      <c r="Q6" s="94" t="s">
        <v>23</v>
      </c>
      <c r="R6" s="326">
        <v>24.39</v>
      </c>
      <c r="S6" s="356">
        <v>23.21</v>
      </c>
      <c r="U6" s="94" t="s">
        <v>22</v>
      </c>
      <c r="V6" s="253">
        <v>0.74</v>
      </c>
      <c r="W6" s="253">
        <v>0.74</v>
      </c>
    </row>
    <row r="7" spans="1:23" ht="15" customHeight="1" thickBot="1">
      <c r="A7" s="77" t="s">
        <v>24</v>
      </c>
      <c r="B7" s="76">
        <v>1</v>
      </c>
      <c r="C7" s="262">
        <v>28</v>
      </c>
      <c r="D7" s="86">
        <v>4</v>
      </c>
      <c r="E7" s="76"/>
      <c r="F7" s="368"/>
      <c r="G7" s="76"/>
      <c r="H7" s="368"/>
      <c r="I7" s="76"/>
      <c r="J7" s="368"/>
      <c r="K7" s="76">
        <v>1</v>
      </c>
      <c r="L7" s="368">
        <f t="shared" si="0"/>
        <v>1</v>
      </c>
      <c r="M7" s="262">
        <v>5</v>
      </c>
      <c r="N7" s="369">
        <f t="shared" si="1"/>
        <v>1</v>
      </c>
      <c r="O7" s="368">
        <f t="shared" si="2"/>
        <v>1</v>
      </c>
      <c r="P7" s="251">
        <v>22.6</v>
      </c>
      <c r="Q7" s="96" t="s">
        <v>388</v>
      </c>
      <c r="R7" s="357">
        <v>24.36</v>
      </c>
      <c r="S7" s="361">
        <v>25</v>
      </c>
      <c r="U7" s="94"/>
      <c r="V7" s="253"/>
      <c r="W7" s="253"/>
    </row>
    <row r="8" spans="1:23" ht="15" customHeight="1" thickBot="1">
      <c r="A8" s="77" t="s">
        <v>34</v>
      </c>
      <c r="B8" s="76">
        <v>8</v>
      </c>
      <c r="C8" s="262">
        <v>27.5</v>
      </c>
      <c r="D8" s="86">
        <v>5</v>
      </c>
      <c r="E8" s="76"/>
      <c r="F8" s="368"/>
      <c r="G8" s="76"/>
      <c r="H8" s="368"/>
      <c r="I8" s="76">
        <v>4</v>
      </c>
      <c r="J8" s="368">
        <f t="shared" ref="J8:J16" si="3">I8/B8</f>
        <v>0.5</v>
      </c>
      <c r="K8" s="76">
        <v>4</v>
      </c>
      <c r="L8" s="368">
        <f t="shared" si="0"/>
        <v>0.5</v>
      </c>
      <c r="M8" s="262">
        <v>4.5</v>
      </c>
      <c r="N8" s="369">
        <f t="shared" si="1"/>
        <v>1</v>
      </c>
      <c r="O8" s="368">
        <f t="shared" si="2"/>
        <v>1</v>
      </c>
      <c r="P8" s="251">
        <v>22.6</v>
      </c>
      <c r="Q8" s="96" t="s">
        <v>80</v>
      </c>
      <c r="R8" s="359">
        <v>22.6</v>
      </c>
      <c r="S8" s="360">
        <v>25.3</v>
      </c>
      <c r="U8" s="94"/>
      <c r="V8" s="253"/>
      <c r="W8" s="253"/>
    </row>
    <row r="9" spans="1:23" ht="15" customHeight="1">
      <c r="A9" s="77" t="s">
        <v>25</v>
      </c>
      <c r="B9" s="76">
        <v>5</v>
      </c>
      <c r="C9" s="262">
        <v>25.4</v>
      </c>
      <c r="D9" s="86">
        <v>6</v>
      </c>
      <c r="E9" s="76"/>
      <c r="F9" s="368"/>
      <c r="G9" s="76"/>
      <c r="H9" s="368"/>
      <c r="I9" s="76">
        <v>3</v>
      </c>
      <c r="J9" s="368">
        <f t="shared" si="3"/>
        <v>0.6</v>
      </c>
      <c r="K9" s="76">
        <v>2</v>
      </c>
      <c r="L9" s="368">
        <f t="shared" si="0"/>
        <v>0.4</v>
      </c>
      <c r="M9" s="262">
        <v>4.4000000000000004</v>
      </c>
      <c r="N9" s="369">
        <f t="shared" si="1"/>
        <v>1</v>
      </c>
      <c r="O9" s="368">
        <f t="shared" si="2"/>
        <v>1</v>
      </c>
      <c r="P9" s="251">
        <v>22.6</v>
      </c>
      <c r="Q9" s="94"/>
      <c r="R9" s="94"/>
      <c r="S9" s="102"/>
      <c r="U9" s="94"/>
      <c r="V9" s="253"/>
      <c r="W9" s="253"/>
    </row>
    <row r="10" spans="1:23" ht="15" customHeight="1">
      <c r="A10" s="77" t="s">
        <v>137</v>
      </c>
      <c r="B10" s="76">
        <v>4</v>
      </c>
      <c r="C10" s="262">
        <v>24.75</v>
      </c>
      <c r="D10" s="86">
        <v>7</v>
      </c>
      <c r="E10" s="76"/>
      <c r="F10" s="368"/>
      <c r="G10" s="76"/>
      <c r="H10" s="368"/>
      <c r="I10" s="76">
        <v>4</v>
      </c>
      <c r="J10" s="368">
        <f t="shared" si="3"/>
        <v>1</v>
      </c>
      <c r="K10" s="76"/>
      <c r="L10" s="368"/>
      <c r="M10" s="262">
        <v>4</v>
      </c>
      <c r="N10" s="369">
        <f t="shared" si="1"/>
        <v>1</v>
      </c>
      <c r="O10" s="368">
        <f t="shared" si="2"/>
        <v>1</v>
      </c>
      <c r="P10" s="251">
        <v>22.6</v>
      </c>
      <c r="Q10" s="94"/>
      <c r="R10" s="94"/>
      <c r="S10" s="102"/>
      <c r="U10" s="94"/>
      <c r="V10" s="253"/>
      <c r="W10" s="253"/>
    </row>
    <row r="11" spans="1:23" ht="15" customHeight="1">
      <c r="A11" s="77" t="s">
        <v>37</v>
      </c>
      <c r="B11" s="76">
        <v>13</v>
      </c>
      <c r="C11" s="262">
        <v>24.153846153846153</v>
      </c>
      <c r="D11" s="86">
        <v>8</v>
      </c>
      <c r="E11" s="76"/>
      <c r="F11" s="368"/>
      <c r="G11" s="76">
        <v>2</v>
      </c>
      <c r="H11" s="368">
        <f>G11/B11</f>
        <v>0.15384615384615385</v>
      </c>
      <c r="I11" s="76">
        <v>5</v>
      </c>
      <c r="J11" s="368">
        <f t="shared" si="3"/>
        <v>0.38461538461538464</v>
      </c>
      <c r="K11" s="76">
        <v>6</v>
      </c>
      <c r="L11" s="368">
        <f>K11/B11</f>
        <v>0.46153846153846156</v>
      </c>
      <c r="M11" s="262">
        <v>4.3076923076923075</v>
      </c>
      <c r="N11" s="369">
        <f t="shared" si="1"/>
        <v>0.84615384615384615</v>
      </c>
      <c r="O11" s="368">
        <f t="shared" si="2"/>
        <v>1</v>
      </c>
      <c r="P11" s="251">
        <v>22.6</v>
      </c>
      <c r="Q11" s="94"/>
      <c r="R11" s="94"/>
      <c r="S11" s="102"/>
      <c r="U11" s="94"/>
      <c r="V11" s="253"/>
      <c r="W11" s="253"/>
    </row>
    <row r="12" spans="1:23" ht="15" customHeight="1">
      <c r="A12" s="77" t="s">
        <v>128</v>
      </c>
      <c r="B12" s="76">
        <v>7</v>
      </c>
      <c r="C12" s="262">
        <v>24.142857142857142</v>
      </c>
      <c r="D12" s="86">
        <v>9</v>
      </c>
      <c r="E12" s="76"/>
      <c r="F12" s="368"/>
      <c r="G12" s="76"/>
      <c r="H12" s="368"/>
      <c r="I12" s="76">
        <v>4</v>
      </c>
      <c r="J12" s="368">
        <f t="shared" si="3"/>
        <v>0.5714285714285714</v>
      </c>
      <c r="K12" s="76">
        <v>3</v>
      </c>
      <c r="L12" s="368">
        <f>K12/B12</f>
        <v>0.42857142857142855</v>
      </c>
      <c r="M12" s="262">
        <v>4.4285714285714288</v>
      </c>
      <c r="N12" s="369">
        <f t="shared" si="1"/>
        <v>1</v>
      </c>
      <c r="O12" s="368">
        <f t="shared" si="2"/>
        <v>1</v>
      </c>
      <c r="P12" s="251">
        <v>22.6</v>
      </c>
      <c r="Q12" s="94"/>
      <c r="R12" s="94"/>
      <c r="S12" s="102"/>
      <c r="U12" s="94"/>
      <c r="V12" s="253"/>
      <c r="W12" s="253"/>
    </row>
    <row r="13" spans="1:23" ht="15" customHeight="1" thickBot="1">
      <c r="A13" s="77" t="s">
        <v>129</v>
      </c>
      <c r="B13" s="76">
        <v>1</v>
      </c>
      <c r="C13" s="262">
        <v>24</v>
      </c>
      <c r="D13" s="86">
        <v>10</v>
      </c>
      <c r="E13" s="76"/>
      <c r="F13" s="368"/>
      <c r="G13" s="76"/>
      <c r="H13" s="368"/>
      <c r="I13" s="76">
        <v>1</v>
      </c>
      <c r="J13" s="368">
        <f t="shared" si="3"/>
        <v>1</v>
      </c>
      <c r="K13" s="76"/>
      <c r="L13" s="368"/>
      <c r="M13" s="262">
        <v>4</v>
      </c>
      <c r="N13" s="369">
        <f t="shared" si="1"/>
        <v>1</v>
      </c>
      <c r="O13" s="368">
        <f t="shared" si="2"/>
        <v>1</v>
      </c>
      <c r="P13" s="251">
        <v>22.6</v>
      </c>
      <c r="Q13" s="83" t="s">
        <v>49</v>
      </c>
      <c r="R13" s="83" t="s">
        <v>379</v>
      </c>
      <c r="S13" s="104" t="s">
        <v>108</v>
      </c>
      <c r="U13" s="94"/>
      <c r="V13" s="253"/>
      <c r="W13" s="253"/>
    </row>
    <row r="14" spans="1:23" ht="15" customHeight="1">
      <c r="A14" s="77" t="s">
        <v>145</v>
      </c>
      <c r="B14" s="76">
        <v>3</v>
      </c>
      <c r="C14" s="262">
        <v>21.333333333333332</v>
      </c>
      <c r="D14" s="86">
        <v>11</v>
      </c>
      <c r="E14" s="76"/>
      <c r="F14" s="368"/>
      <c r="G14" s="76">
        <v>1</v>
      </c>
      <c r="H14" s="368">
        <f>G14/B14</f>
        <v>0.33333333333333331</v>
      </c>
      <c r="I14" s="76">
        <v>2</v>
      </c>
      <c r="J14" s="368">
        <f t="shared" si="3"/>
        <v>0.66666666666666663</v>
      </c>
      <c r="K14" s="76"/>
      <c r="L14" s="368"/>
      <c r="M14" s="262">
        <v>3.6666666666666665</v>
      </c>
      <c r="N14" s="369">
        <f t="shared" si="1"/>
        <v>0.66666666666666663</v>
      </c>
      <c r="O14" s="368">
        <f t="shared" si="2"/>
        <v>1</v>
      </c>
      <c r="P14" s="251">
        <v>22.6</v>
      </c>
      <c r="Q14" s="84"/>
      <c r="R14" s="105"/>
      <c r="S14" s="105"/>
      <c r="U14" s="94"/>
      <c r="V14" s="253"/>
      <c r="W14" s="253"/>
    </row>
    <row r="15" spans="1:23" ht="15" customHeight="1">
      <c r="A15" s="77" t="s">
        <v>136</v>
      </c>
      <c r="B15" s="76">
        <v>1</v>
      </c>
      <c r="C15" s="262">
        <v>21</v>
      </c>
      <c r="D15" s="86">
        <v>12</v>
      </c>
      <c r="E15" s="76"/>
      <c r="F15" s="368"/>
      <c r="G15" s="76"/>
      <c r="H15" s="368"/>
      <c r="I15" s="76">
        <v>1</v>
      </c>
      <c r="J15" s="368">
        <f t="shared" si="3"/>
        <v>1</v>
      </c>
      <c r="K15" s="76"/>
      <c r="L15" s="368"/>
      <c r="M15" s="262">
        <v>4</v>
      </c>
      <c r="N15" s="369">
        <f t="shared" si="1"/>
        <v>1</v>
      </c>
      <c r="O15" s="368">
        <f t="shared" si="2"/>
        <v>1</v>
      </c>
      <c r="P15" s="251">
        <v>22.6</v>
      </c>
      <c r="Q15" s="94" t="s">
        <v>79</v>
      </c>
      <c r="R15" s="356">
        <v>4.22</v>
      </c>
      <c r="S15" s="355">
        <v>4.1900000000000004</v>
      </c>
      <c r="U15" s="94"/>
      <c r="V15" s="94"/>
      <c r="W15" s="94"/>
    </row>
    <row r="16" spans="1:23" ht="15" customHeight="1">
      <c r="A16" s="77" t="s">
        <v>504</v>
      </c>
      <c r="B16" s="76">
        <v>3</v>
      </c>
      <c r="C16" s="262">
        <v>21</v>
      </c>
      <c r="D16" s="86">
        <v>13</v>
      </c>
      <c r="E16" s="76">
        <v>1</v>
      </c>
      <c r="F16" s="368">
        <f>E16/B16</f>
        <v>0.33333333333333331</v>
      </c>
      <c r="G16" s="76"/>
      <c r="H16" s="368"/>
      <c r="I16" s="76">
        <v>1</v>
      </c>
      <c r="J16" s="368">
        <f t="shared" si="3"/>
        <v>0.33333333333333331</v>
      </c>
      <c r="K16" s="76">
        <v>1</v>
      </c>
      <c r="L16" s="368">
        <f>K16/B16</f>
        <v>0.33333333333333331</v>
      </c>
      <c r="M16" s="262">
        <v>3.6666666666666665</v>
      </c>
      <c r="N16" s="369">
        <f t="shared" si="1"/>
        <v>0.66666666666666663</v>
      </c>
      <c r="O16" s="368">
        <f t="shared" si="2"/>
        <v>0.66666666666666663</v>
      </c>
      <c r="P16" s="251">
        <v>22.6</v>
      </c>
      <c r="Q16" s="94" t="s">
        <v>23</v>
      </c>
      <c r="R16" s="356">
        <v>4.22</v>
      </c>
      <c r="S16" s="355">
        <v>3.95</v>
      </c>
    </row>
    <row r="17" spans="1:19" ht="15" customHeight="1" thickBot="1">
      <c r="A17" s="77" t="s">
        <v>28</v>
      </c>
      <c r="B17" s="76">
        <v>1</v>
      </c>
      <c r="C17" s="262">
        <v>16</v>
      </c>
      <c r="D17" s="86">
        <v>14</v>
      </c>
      <c r="E17" s="76"/>
      <c r="F17" s="368"/>
      <c r="G17" s="76">
        <v>1</v>
      </c>
      <c r="H17" s="368">
        <f>G17/B17</f>
        <v>1</v>
      </c>
      <c r="I17" s="76"/>
      <c r="J17" s="368"/>
      <c r="K17" s="76"/>
      <c r="L17" s="368"/>
      <c r="M17" s="262">
        <v>3</v>
      </c>
      <c r="N17" s="369">
        <f t="shared" si="1"/>
        <v>0</v>
      </c>
      <c r="O17" s="368">
        <f t="shared" si="2"/>
        <v>1</v>
      </c>
      <c r="P17" s="251">
        <v>22.6</v>
      </c>
      <c r="Q17" s="96" t="s">
        <v>388</v>
      </c>
      <c r="R17" s="361">
        <v>4.22</v>
      </c>
      <c r="S17" s="358">
        <v>4.13</v>
      </c>
    </row>
    <row r="18" spans="1:19" ht="15" customHeight="1" thickBot="1">
      <c r="A18" s="77" t="s">
        <v>503</v>
      </c>
      <c r="B18" s="76">
        <v>4</v>
      </c>
      <c r="C18" s="262">
        <v>12.5</v>
      </c>
      <c r="D18" s="86">
        <v>15</v>
      </c>
      <c r="E18" s="76">
        <v>1</v>
      </c>
      <c r="F18" s="368">
        <f>E18/B18</f>
        <v>0.25</v>
      </c>
      <c r="G18" s="76">
        <v>3</v>
      </c>
      <c r="H18" s="368">
        <f>G18/B18</f>
        <v>0.75</v>
      </c>
      <c r="I18" s="76"/>
      <c r="J18" s="368"/>
      <c r="K18" s="76"/>
      <c r="L18" s="368"/>
      <c r="M18" s="262">
        <v>2.75</v>
      </c>
      <c r="N18" s="369">
        <f t="shared" si="1"/>
        <v>0</v>
      </c>
      <c r="O18" s="368">
        <f t="shared" si="2"/>
        <v>0.75</v>
      </c>
      <c r="P18" s="251">
        <v>22.6</v>
      </c>
      <c r="Q18" s="96" t="s">
        <v>80</v>
      </c>
      <c r="R18" s="362">
        <v>4.0999999999999996</v>
      </c>
      <c r="S18" s="360">
        <v>4.0999999999999996</v>
      </c>
    </row>
    <row r="19" spans="1:19" ht="30">
      <c r="A19" s="219" t="s">
        <v>40</v>
      </c>
      <c r="B19" s="216">
        <v>59</v>
      </c>
      <c r="C19" s="256">
        <v>24.35593220338983</v>
      </c>
      <c r="D19" s="220"/>
      <c r="E19" s="216">
        <v>2</v>
      </c>
      <c r="F19" s="218">
        <f>E19/B19</f>
        <v>3.3898305084745763E-2</v>
      </c>
      <c r="G19" s="216">
        <v>7</v>
      </c>
      <c r="H19" s="218">
        <f>G19/B19</f>
        <v>0.11864406779661017</v>
      </c>
      <c r="I19" s="216">
        <v>26</v>
      </c>
      <c r="J19" s="218">
        <f>I19/B19</f>
        <v>0.44067796610169491</v>
      </c>
      <c r="K19" s="216">
        <v>24</v>
      </c>
      <c r="L19" s="218">
        <f>K19/B19</f>
        <v>0.40677966101694918</v>
      </c>
      <c r="M19" s="256">
        <v>4.2203389830508478</v>
      </c>
      <c r="N19" s="218">
        <f t="shared" si="1"/>
        <v>0.84745762711864403</v>
      </c>
      <c r="O19" s="218">
        <f t="shared" si="2"/>
        <v>0.96610169491525422</v>
      </c>
    </row>
    <row r="23" spans="1:19" ht="13.5" thickBot="1">
      <c r="Q23" s="83" t="s">
        <v>82</v>
      </c>
      <c r="R23" s="83" t="s">
        <v>379</v>
      </c>
      <c r="S23" s="104" t="s">
        <v>108</v>
      </c>
    </row>
    <row r="25" spans="1:19">
      <c r="Q25" s="94" t="s">
        <v>79</v>
      </c>
      <c r="R25" s="363">
        <v>0.80500000000000005</v>
      </c>
      <c r="S25" s="363">
        <v>0.81100000000000005</v>
      </c>
    </row>
    <row r="26" spans="1:19">
      <c r="Q26" s="94" t="s">
        <v>23</v>
      </c>
      <c r="R26" s="363">
        <v>0.94</v>
      </c>
      <c r="S26" s="363">
        <v>0.63200000000000001</v>
      </c>
    </row>
    <row r="27" spans="1:19" ht="16.5" customHeight="1" thickBot="1">
      <c r="Q27" s="96" t="s">
        <v>388</v>
      </c>
      <c r="R27" s="364">
        <v>0.84699999999999998</v>
      </c>
      <c r="S27" s="364">
        <v>0.76400000000000001</v>
      </c>
    </row>
    <row r="28" spans="1:19" hidden="1">
      <c r="R28" s="366"/>
      <c r="S28" s="366"/>
    </row>
    <row r="29" spans="1:19" hidden="1">
      <c r="R29" s="366"/>
      <c r="S29" s="366"/>
    </row>
    <row r="30" spans="1:19" hidden="1">
      <c r="R30" s="366"/>
      <c r="S30" s="366"/>
    </row>
    <row r="31" spans="1:19" hidden="1">
      <c r="R31" s="366"/>
      <c r="S31" s="366"/>
    </row>
    <row r="32" spans="1:19" hidden="1">
      <c r="R32" s="366"/>
      <c r="S32" s="366"/>
    </row>
    <row r="33" spans="1:19" hidden="1">
      <c r="R33" s="366"/>
      <c r="S33" s="366"/>
    </row>
    <row r="34" spans="1:19" hidden="1">
      <c r="R34" s="366"/>
      <c r="S34" s="366"/>
    </row>
    <row r="35" spans="1:19" hidden="1">
      <c r="R35" s="366"/>
      <c r="S35" s="366"/>
    </row>
    <row r="36" spans="1:19" hidden="1">
      <c r="R36" s="366"/>
      <c r="S36" s="366"/>
    </row>
    <row r="37" spans="1:19" hidden="1">
      <c r="R37" s="366"/>
      <c r="S37" s="366"/>
    </row>
    <row r="38" spans="1:19" hidden="1">
      <c r="R38" s="366"/>
      <c r="S38" s="366"/>
    </row>
    <row r="39" spans="1:19" hidden="1">
      <c r="R39" s="366"/>
      <c r="S39" s="366"/>
    </row>
    <row r="40" spans="1:19" ht="13.5" hidden="1" thickBot="1">
      <c r="Q40" s="96" t="s">
        <v>80</v>
      </c>
      <c r="R40" s="365"/>
      <c r="S40" s="365"/>
    </row>
    <row r="41" spans="1:19" ht="14.25" customHeight="1" thickBot="1">
      <c r="Q41" s="96" t="s">
        <v>80</v>
      </c>
      <c r="R41" s="379">
        <v>0.79900000000000004</v>
      </c>
      <c r="S41" s="365"/>
    </row>
    <row r="45" spans="1:19">
      <c r="A45" s="89"/>
      <c r="B45" s="88"/>
      <c r="C45" s="88"/>
      <c r="D45" s="88"/>
    </row>
    <row r="47" spans="1:19" ht="13.5" thickBot="1">
      <c r="C47" s="82" t="s">
        <v>285</v>
      </c>
      <c r="Q47" s="83" t="s">
        <v>81</v>
      </c>
      <c r="R47" s="83" t="s">
        <v>379</v>
      </c>
      <c r="S47" s="104" t="s">
        <v>108</v>
      </c>
    </row>
    <row r="48" spans="1:19">
      <c r="Q48" s="84"/>
      <c r="R48" s="105"/>
      <c r="S48" s="105"/>
    </row>
    <row r="49" spans="1:19" ht="12.75" customHeight="1">
      <c r="Q49" s="94" t="s">
        <v>79</v>
      </c>
      <c r="R49" s="99">
        <v>0.95099999999999996</v>
      </c>
      <c r="S49" s="99">
        <v>1</v>
      </c>
    </row>
    <row r="50" spans="1:19">
      <c r="Q50" s="94" t="s">
        <v>23</v>
      </c>
      <c r="R50" s="99">
        <v>1</v>
      </c>
      <c r="S50" s="99">
        <v>1</v>
      </c>
    </row>
    <row r="51" spans="1:19" ht="13.5" thickBot="1">
      <c r="Q51" s="96" t="s">
        <v>388</v>
      </c>
      <c r="R51" s="100">
        <v>0.96599999999999997</v>
      </c>
      <c r="S51" s="100">
        <v>1</v>
      </c>
    </row>
    <row r="52" spans="1:19" ht="13.5" thickBot="1">
      <c r="Q52" s="96" t="s">
        <v>80</v>
      </c>
      <c r="R52" s="380">
        <v>0.97299999999999998</v>
      </c>
      <c r="S52" s="257"/>
    </row>
    <row r="53" spans="1:19" ht="12" customHeight="1">
      <c r="A53" s="259"/>
      <c r="B53" s="259"/>
      <c r="C53" s="259"/>
      <c r="D53" s="259"/>
      <c r="E53" s="259"/>
      <c r="F53" s="259"/>
    </row>
    <row r="54" spans="1:19">
      <c r="A54" s="324"/>
      <c r="B54" s="325"/>
      <c r="C54" s="325"/>
      <c r="D54" s="259"/>
      <c r="E54" s="259"/>
      <c r="F54" s="259"/>
    </row>
    <row r="55" spans="1:19">
      <c r="A55" s="326"/>
      <c r="B55" s="325"/>
      <c r="C55" s="325"/>
      <c r="D55" s="325"/>
      <c r="E55" s="324"/>
      <c r="F55" s="259"/>
    </row>
    <row r="56" spans="1:19">
      <c r="A56" s="326"/>
      <c r="B56" s="325"/>
      <c r="C56" s="325"/>
      <c r="D56" s="325"/>
      <c r="E56" s="324"/>
      <c r="F56" s="259"/>
    </row>
    <row r="57" spans="1:19" ht="12.75" customHeight="1">
      <c r="A57" s="327"/>
      <c r="B57" s="84"/>
      <c r="C57" s="325"/>
      <c r="D57" s="325"/>
      <c r="E57" s="324"/>
      <c r="F57" s="259"/>
    </row>
    <row r="58" spans="1:19">
      <c r="A58" s="327"/>
      <c r="B58" s="84"/>
      <c r="C58" s="325"/>
      <c r="D58" s="325"/>
      <c r="E58" s="324"/>
      <c r="F58" s="259"/>
    </row>
    <row r="59" spans="1:19">
      <c r="A59" s="327"/>
      <c r="B59" s="84"/>
      <c r="C59" s="325"/>
      <c r="D59" s="325"/>
      <c r="E59" s="324"/>
      <c r="F59" s="259"/>
    </row>
    <row r="60" spans="1:19">
      <c r="A60" s="327"/>
      <c r="B60" s="84"/>
      <c r="C60" s="325"/>
      <c r="D60" s="325"/>
      <c r="E60" s="324"/>
      <c r="F60" s="259"/>
    </row>
    <row r="61" spans="1:19">
      <c r="A61" s="326"/>
      <c r="B61" s="84"/>
      <c r="C61" s="325"/>
      <c r="D61" s="325"/>
      <c r="E61" s="324"/>
      <c r="F61" s="259"/>
    </row>
    <row r="62" spans="1:19" ht="12.75" customHeight="1">
      <c r="A62" s="327"/>
      <c r="B62" s="84"/>
      <c r="C62" s="325"/>
      <c r="D62" s="325"/>
      <c r="E62" s="324"/>
      <c r="F62" s="259"/>
    </row>
    <row r="63" spans="1:19">
      <c r="A63" s="327"/>
      <c r="B63" s="84"/>
      <c r="C63" s="325"/>
      <c r="D63" s="325"/>
      <c r="E63" s="324"/>
      <c r="F63" s="259"/>
    </row>
    <row r="64" spans="1:19">
      <c r="A64" s="327"/>
      <c r="B64" s="84"/>
      <c r="C64" s="325"/>
      <c r="D64" s="325"/>
      <c r="E64" s="324"/>
      <c r="F64" s="259"/>
    </row>
    <row r="65" spans="1:6">
      <c r="A65" s="327"/>
      <c r="B65" s="84"/>
      <c r="C65" s="325"/>
      <c r="D65" s="325"/>
      <c r="E65" s="324"/>
      <c r="F65" s="259"/>
    </row>
    <row r="66" spans="1:6">
      <c r="A66" s="326"/>
      <c r="B66" s="84"/>
      <c r="C66" s="325"/>
      <c r="D66" s="325"/>
      <c r="E66" s="324"/>
      <c r="F66" s="259"/>
    </row>
    <row r="67" spans="1:6" ht="12.75" customHeight="1">
      <c r="A67" s="327"/>
      <c r="B67" s="84"/>
      <c r="C67" s="325"/>
      <c r="D67" s="325"/>
      <c r="E67" s="324"/>
      <c r="F67" s="259"/>
    </row>
    <row r="68" spans="1:6">
      <c r="A68" s="327"/>
      <c r="B68" s="84"/>
      <c r="C68" s="325"/>
      <c r="D68" s="325"/>
      <c r="E68" s="324"/>
      <c r="F68" s="259"/>
    </row>
    <row r="69" spans="1:6">
      <c r="A69" s="327"/>
      <c r="B69" s="84"/>
      <c r="C69" s="325"/>
      <c r="D69" s="325"/>
      <c r="E69" s="324"/>
      <c r="F69" s="259"/>
    </row>
    <row r="70" spans="1:6">
      <c r="A70" s="327"/>
      <c r="B70" s="84"/>
      <c r="C70" s="325"/>
      <c r="D70" s="325"/>
      <c r="E70" s="324"/>
      <c r="F70" s="259"/>
    </row>
    <row r="71" spans="1:6">
      <c r="A71" s="326"/>
      <c r="B71" s="84"/>
      <c r="C71" s="325"/>
      <c r="D71" s="325"/>
      <c r="E71" s="324"/>
      <c r="F71" s="259"/>
    </row>
    <row r="72" spans="1:6" ht="12.75" customHeight="1">
      <c r="A72" s="327"/>
      <c r="B72" s="84"/>
      <c r="C72" s="325"/>
      <c r="D72" s="325"/>
      <c r="E72" s="324"/>
      <c r="F72" s="259"/>
    </row>
    <row r="73" spans="1:6">
      <c r="A73" s="327"/>
      <c r="B73" s="84"/>
      <c r="C73" s="325"/>
      <c r="D73" s="325"/>
      <c r="E73" s="324"/>
      <c r="F73" s="259"/>
    </row>
    <row r="74" spans="1:6">
      <c r="A74" s="327"/>
      <c r="B74" s="84"/>
      <c r="C74" s="325"/>
      <c r="D74" s="325"/>
      <c r="E74" s="324"/>
      <c r="F74" s="259"/>
    </row>
    <row r="75" spans="1:6">
      <c r="A75" s="327"/>
      <c r="B75" s="84"/>
      <c r="C75" s="325"/>
      <c r="D75" s="325"/>
      <c r="E75" s="324"/>
      <c r="F75" s="259"/>
    </row>
    <row r="76" spans="1:6">
      <c r="A76" s="259"/>
      <c r="B76" s="259"/>
      <c r="C76" s="259"/>
      <c r="D76" s="259"/>
      <c r="E76" s="259"/>
      <c r="F76" s="259"/>
    </row>
    <row r="77" spans="1:6">
      <c r="A77" s="259"/>
      <c r="B77" s="259"/>
      <c r="C77" s="259"/>
      <c r="D77" s="259"/>
      <c r="E77" s="259"/>
      <c r="F77" s="259"/>
    </row>
  </sheetData>
  <printOptions horizontalCentered="1"/>
  <pageMargins left="0.59055118110236227" right="0.19685039370078741" top="0.59055118110236227" bottom="0.19685039370078741" header="0.31496062992125984" footer="0.31496062992125984"/>
  <pageSetup paperSize="9" scale="63" orientation="landscape" r:id="rId1"/>
  <headerFooter>
    <oddHeader>&amp;R&amp;A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3"/>
  <sheetViews>
    <sheetView topLeftCell="C1" zoomScale="78" zoomScaleNormal="78" workbookViewId="0">
      <selection activeCell="C38" sqref="C38"/>
    </sheetView>
  </sheetViews>
  <sheetFormatPr defaultRowHeight="12.75"/>
  <cols>
    <col min="1" max="1" width="26.85546875" style="82" customWidth="1"/>
    <col min="2" max="2" width="12.140625" style="82" customWidth="1"/>
    <col min="3" max="4" width="10.42578125" style="82" customWidth="1"/>
    <col min="5" max="5" width="5.85546875" style="82" customWidth="1"/>
    <col min="6" max="6" width="5.7109375" style="82" customWidth="1"/>
    <col min="7" max="7" width="5.28515625" style="82" customWidth="1"/>
    <col min="8" max="8" width="6.85546875" style="82" customWidth="1"/>
    <col min="9" max="9" width="5.140625" style="82" bestFit="1" customWidth="1"/>
    <col min="10" max="10" width="7.28515625" style="82" customWidth="1"/>
    <col min="11" max="11" width="5" style="82" customWidth="1"/>
    <col min="12" max="12" width="7.28515625" style="82" customWidth="1"/>
    <col min="13" max="14" width="10" style="82" customWidth="1"/>
    <col min="15" max="15" width="11.85546875" style="82" customWidth="1"/>
    <col min="16" max="16" width="1.140625" style="82" customWidth="1"/>
    <col min="17" max="17" width="19.42578125" style="82" customWidth="1"/>
    <col min="18" max="19" width="8.7109375" style="82" customWidth="1"/>
    <col min="20" max="20" width="9.140625" style="82"/>
    <col min="21" max="23" width="19.7109375" style="82" customWidth="1"/>
    <col min="24" max="256" width="9.140625" style="82"/>
    <col min="257" max="257" width="26.85546875" style="82" customWidth="1"/>
    <col min="258" max="258" width="12.140625" style="82" customWidth="1"/>
    <col min="259" max="260" width="10.42578125" style="82" customWidth="1"/>
    <col min="261" max="261" width="5.85546875" style="82" customWidth="1"/>
    <col min="262" max="262" width="6.5703125" style="82" customWidth="1"/>
    <col min="263" max="263" width="5.28515625" style="82" customWidth="1"/>
    <col min="264" max="264" width="7.42578125" style="82" customWidth="1"/>
    <col min="265" max="265" width="5.140625" style="82" bestFit="1" customWidth="1"/>
    <col min="266" max="266" width="7.28515625" style="82" customWidth="1"/>
    <col min="267" max="267" width="5" style="82" customWidth="1"/>
    <col min="268" max="268" width="7.28515625" style="82" bestFit="1" customWidth="1"/>
    <col min="269" max="270" width="10" style="82" customWidth="1"/>
    <col min="271" max="271" width="11.85546875" style="82" customWidth="1"/>
    <col min="272" max="272" width="1.140625" style="82" customWidth="1"/>
    <col min="273" max="273" width="23.5703125" style="82" customWidth="1"/>
    <col min="274" max="275" width="8.7109375" style="82" customWidth="1"/>
    <col min="276" max="276" width="9.140625" style="82"/>
    <col min="277" max="279" width="19.7109375" style="82" customWidth="1"/>
    <col min="280" max="512" width="9.140625" style="82"/>
    <col min="513" max="513" width="26.85546875" style="82" customWidth="1"/>
    <col min="514" max="514" width="12.140625" style="82" customWidth="1"/>
    <col min="515" max="516" width="10.42578125" style="82" customWidth="1"/>
    <col min="517" max="517" width="5.85546875" style="82" customWidth="1"/>
    <col min="518" max="518" width="6.5703125" style="82" customWidth="1"/>
    <col min="519" max="519" width="5.28515625" style="82" customWidth="1"/>
    <col min="520" max="520" width="7.42578125" style="82" customWidth="1"/>
    <col min="521" max="521" width="5.140625" style="82" bestFit="1" customWidth="1"/>
    <col min="522" max="522" width="7.28515625" style="82" customWidth="1"/>
    <col min="523" max="523" width="5" style="82" customWidth="1"/>
    <col min="524" max="524" width="7.28515625" style="82" bestFit="1" customWidth="1"/>
    <col min="525" max="526" width="10" style="82" customWidth="1"/>
    <col min="527" max="527" width="11.85546875" style="82" customWidth="1"/>
    <col min="528" max="528" width="1.140625" style="82" customWidth="1"/>
    <col min="529" max="529" width="23.5703125" style="82" customWidth="1"/>
    <col min="530" max="531" width="8.7109375" style="82" customWidth="1"/>
    <col min="532" max="532" width="9.140625" style="82"/>
    <col min="533" max="535" width="19.7109375" style="82" customWidth="1"/>
    <col min="536" max="768" width="9.140625" style="82"/>
    <col min="769" max="769" width="26.85546875" style="82" customWidth="1"/>
    <col min="770" max="770" width="12.140625" style="82" customWidth="1"/>
    <col min="771" max="772" width="10.42578125" style="82" customWidth="1"/>
    <col min="773" max="773" width="5.85546875" style="82" customWidth="1"/>
    <col min="774" max="774" width="6.5703125" style="82" customWidth="1"/>
    <col min="775" max="775" width="5.28515625" style="82" customWidth="1"/>
    <col min="776" max="776" width="7.42578125" style="82" customWidth="1"/>
    <col min="777" max="777" width="5.140625" style="82" bestFit="1" customWidth="1"/>
    <col min="778" max="778" width="7.28515625" style="82" customWidth="1"/>
    <col min="779" max="779" width="5" style="82" customWidth="1"/>
    <col min="780" max="780" width="7.28515625" style="82" bestFit="1" customWidth="1"/>
    <col min="781" max="782" width="10" style="82" customWidth="1"/>
    <col min="783" max="783" width="11.85546875" style="82" customWidth="1"/>
    <col min="784" max="784" width="1.140625" style="82" customWidth="1"/>
    <col min="785" max="785" width="23.5703125" style="82" customWidth="1"/>
    <col min="786" max="787" width="8.7109375" style="82" customWidth="1"/>
    <col min="788" max="788" width="9.140625" style="82"/>
    <col min="789" max="791" width="19.7109375" style="82" customWidth="1"/>
    <col min="792" max="1024" width="9.140625" style="82"/>
    <col min="1025" max="1025" width="26.85546875" style="82" customWidth="1"/>
    <col min="1026" max="1026" width="12.140625" style="82" customWidth="1"/>
    <col min="1027" max="1028" width="10.42578125" style="82" customWidth="1"/>
    <col min="1029" max="1029" width="5.85546875" style="82" customWidth="1"/>
    <col min="1030" max="1030" width="6.5703125" style="82" customWidth="1"/>
    <col min="1031" max="1031" width="5.28515625" style="82" customWidth="1"/>
    <col min="1032" max="1032" width="7.42578125" style="82" customWidth="1"/>
    <col min="1033" max="1033" width="5.140625" style="82" bestFit="1" customWidth="1"/>
    <col min="1034" max="1034" width="7.28515625" style="82" customWidth="1"/>
    <col min="1035" max="1035" width="5" style="82" customWidth="1"/>
    <col min="1036" max="1036" width="7.28515625" style="82" bestFit="1" customWidth="1"/>
    <col min="1037" max="1038" width="10" style="82" customWidth="1"/>
    <col min="1039" max="1039" width="11.85546875" style="82" customWidth="1"/>
    <col min="1040" max="1040" width="1.140625" style="82" customWidth="1"/>
    <col min="1041" max="1041" width="23.5703125" style="82" customWidth="1"/>
    <col min="1042" max="1043" width="8.7109375" style="82" customWidth="1"/>
    <col min="1044" max="1044" width="9.140625" style="82"/>
    <col min="1045" max="1047" width="19.7109375" style="82" customWidth="1"/>
    <col min="1048" max="1280" width="9.140625" style="82"/>
    <col min="1281" max="1281" width="26.85546875" style="82" customWidth="1"/>
    <col min="1282" max="1282" width="12.140625" style="82" customWidth="1"/>
    <col min="1283" max="1284" width="10.42578125" style="82" customWidth="1"/>
    <col min="1285" max="1285" width="5.85546875" style="82" customWidth="1"/>
    <col min="1286" max="1286" width="6.5703125" style="82" customWidth="1"/>
    <col min="1287" max="1287" width="5.28515625" style="82" customWidth="1"/>
    <col min="1288" max="1288" width="7.42578125" style="82" customWidth="1"/>
    <col min="1289" max="1289" width="5.140625" style="82" bestFit="1" customWidth="1"/>
    <col min="1290" max="1290" width="7.28515625" style="82" customWidth="1"/>
    <col min="1291" max="1291" width="5" style="82" customWidth="1"/>
    <col min="1292" max="1292" width="7.28515625" style="82" bestFit="1" customWidth="1"/>
    <col min="1293" max="1294" width="10" style="82" customWidth="1"/>
    <col min="1295" max="1295" width="11.85546875" style="82" customWidth="1"/>
    <col min="1296" max="1296" width="1.140625" style="82" customWidth="1"/>
    <col min="1297" max="1297" width="23.5703125" style="82" customWidth="1"/>
    <col min="1298" max="1299" width="8.7109375" style="82" customWidth="1"/>
    <col min="1300" max="1300" width="9.140625" style="82"/>
    <col min="1301" max="1303" width="19.7109375" style="82" customWidth="1"/>
    <col min="1304" max="1536" width="9.140625" style="82"/>
    <col min="1537" max="1537" width="26.85546875" style="82" customWidth="1"/>
    <col min="1538" max="1538" width="12.140625" style="82" customWidth="1"/>
    <col min="1539" max="1540" width="10.42578125" style="82" customWidth="1"/>
    <col min="1541" max="1541" width="5.85546875" style="82" customWidth="1"/>
    <col min="1542" max="1542" width="6.5703125" style="82" customWidth="1"/>
    <col min="1543" max="1543" width="5.28515625" style="82" customWidth="1"/>
    <col min="1544" max="1544" width="7.42578125" style="82" customWidth="1"/>
    <col min="1545" max="1545" width="5.140625" style="82" bestFit="1" customWidth="1"/>
    <col min="1546" max="1546" width="7.28515625" style="82" customWidth="1"/>
    <col min="1547" max="1547" width="5" style="82" customWidth="1"/>
    <col min="1548" max="1548" width="7.28515625" style="82" bestFit="1" customWidth="1"/>
    <col min="1549" max="1550" width="10" style="82" customWidth="1"/>
    <col min="1551" max="1551" width="11.85546875" style="82" customWidth="1"/>
    <col min="1552" max="1552" width="1.140625" style="82" customWidth="1"/>
    <col min="1553" max="1553" width="23.5703125" style="82" customWidth="1"/>
    <col min="1554" max="1555" width="8.7109375" style="82" customWidth="1"/>
    <col min="1556" max="1556" width="9.140625" style="82"/>
    <col min="1557" max="1559" width="19.7109375" style="82" customWidth="1"/>
    <col min="1560" max="1792" width="9.140625" style="82"/>
    <col min="1793" max="1793" width="26.85546875" style="82" customWidth="1"/>
    <col min="1794" max="1794" width="12.140625" style="82" customWidth="1"/>
    <col min="1795" max="1796" width="10.42578125" style="82" customWidth="1"/>
    <col min="1797" max="1797" width="5.85546875" style="82" customWidth="1"/>
    <col min="1798" max="1798" width="6.5703125" style="82" customWidth="1"/>
    <col min="1799" max="1799" width="5.28515625" style="82" customWidth="1"/>
    <col min="1800" max="1800" width="7.42578125" style="82" customWidth="1"/>
    <col min="1801" max="1801" width="5.140625" style="82" bestFit="1" customWidth="1"/>
    <col min="1802" max="1802" width="7.28515625" style="82" customWidth="1"/>
    <col min="1803" max="1803" width="5" style="82" customWidth="1"/>
    <col min="1804" max="1804" width="7.28515625" style="82" bestFit="1" customWidth="1"/>
    <col min="1805" max="1806" width="10" style="82" customWidth="1"/>
    <col min="1807" max="1807" width="11.85546875" style="82" customWidth="1"/>
    <col min="1808" max="1808" width="1.140625" style="82" customWidth="1"/>
    <col min="1809" max="1809" width="23.5703125" style="82" customWidth="1"/>
    <col min="1810" max="1811" width="8.7109375" style="82" customWidth="1"/>
    <col min="1812" max="1812" width="9.140625" style="82"/>
    <col min="1813" max="1815" width="19.7109375" style="82" customWidth="1"/>
    <col min="1816" max="2048" width="9.140625" style="82"/>
    <col min="2049" max="2049" width="26.85546875" style="82" customWidth="1"/>
    <col min="2050" max="2050" width="12.140625" style="82" customWidth="1"/>
    <col min="2051" max="2052" width="10.42578125" style="82" customWidth="1"/>
    <col min="2053" max="2053" width="5.85546875" style="82" customWidth="1"/>
    <col min="2054" max="2054" width="6.5703125" style="82" customWidth="1"/>
    <col min="2055" max="2055" width="5.28515625" style="82" customWidth="1"/>
    <col min="2056" max="2056" width="7.42578125" style="82" customWidth="1"/>
    <col min="2057" max="2057" width="5.140625" style="82" bestFit="1" customWidth="1"/>
    <col min="2058" max="2058" width="7.28515625" style="82" customWidth="1"/>
    <col min="2059" max="2059" width="5" style="82" customWidth="1"/>
    <col min="2060" max="2060" width="7.28515625" style="82" bestFit="1" customWidth="1"/>
    <col min="2061" max="2062" width="10" style="82" customWidth="1"/>
    <col min="2063" max="2063" width="11.85546875" style="82" customWidth="1"/>
    <col min="2064" max="2064" width="1.140625" style="82" customWidth="1"/>
    <col min="2065" max="2065" width="23.5703125" style="82" customWidth="1"/>
    <col min="2066" max="2067" width="8.7109375" style="82" customWidth="1"/>
    <col min="2068" max="2068" width="9.140625" style="82"/>
    <col min="2069" max="2071" width="19.7109375" style="82" customWidth="1"/>
    <col min="2072" max="2304" width="9.140625" style="82"/>
    <col min="2305" max="2305" width="26.85546875" style="82" customWidth="1"/>
    <col min="2306" max="2306" width="12.140625" style="82" customWidth="1"/>
    <col min="2307" max="2308" width="10.42578125" style="82" customWidth="1"/>
    <col min="2309" max="2309" width="5.85546875" style="82" customWidth="1"/>
    <col min="2310" max="2310" width="6.5703125" style="82" customWidth="1"/>
    <col min="2311" max="2311" width="5.28515625" style="82" customWidth="1"/>
    <col min="2312" max="2312" width="7.42578125" style="82" customWidth="1"/>
    <col min="2313" max="2313" width="5.140625" style="82" bestFit="1" customWidth="1"/>
    <col min="2314" max="2314" width="7.28515625" style="82" customWidth="1"/>
    <col min="2315" max="2315" width="5" style="82" customWidth="1"/>
    <col min="2316" max="2316" width="7.28515625" style="82" bestFit="1" customWidth="1"/>
    <col min="2317" max="2318" width="10" style="82" customWidth="1"/>
    <col min="2319" max="2319" width="11.85546875" style="82" customWidth="1"/>
    <col min="2320" max="2320" width="1.140625" style="82" customWidth="1"/>
    <col min="2321" max="2321" width="23.5703125" style="82" customWidth="1"/>
    <col min="2322" max="2323" width="8.7109375" style="82" customWidth="1"/>
    <col min="2324" max="2324" width="9.140625" style="82"/>
    <col min="2325" max="2327" width="19.7109375" style="82" customWidth="1"/>
    <col min="2328" max="2560" width="9.140625" style="82"/>
    <col min="2561" max="2561" width="26.85546875" style="82" customWidth="1"/>
    <col min="2562" max="2562" width="12.140625" style="82" customWidth="1"/>
    <col min="2563" max="2564" width="10.42578125" style="82" customWidth="1"/>
    <col min="2565" max="2565" width="5.85546875" style="82" customWidth="1"/>
    <col min="2566" max="2566" width="6.5703125" style="82" customWidth="1"/>
    <col min="2567" max="2567" width="5.28515625" style="82" customWidth="1"/>
    <col min="2568" max="2568" width="7.42578125" style="82" customWidth="1"/>
    <col min="2569" max="2569" width="5.140625" style="82" bestFit="1" customWidth="1"/>
    <col min="2570" max="2570" width="7.28515625" style="82" customWidth="1"/>
    <col min="2571" max="2571" width="5" style="82" customWidth="1"/>
    <col min="2572" max="2572" width="7.28515625" style="82" bestFit="1" customWidth="1"/>
    <col min="2573" max="2574" width="10" style="82" customWidth="1"/>
    <col min="2575" max="2575" width="11.85546875" style="82" customWidth="1"/>
    <col min="2576" max="2576" width="1.140625" style="82" customWidth="1"/>
    <col min="2577" max="2577" width="23.5703125" style="82" customWidth="1"/>
    <col min="2578" max="2579" width="8.7109375" style="82" customWidth="1"/>
    <col min="2580" max="2580" width="9.140625" style="82"/>
    <col min="2581" max="2583" width="19.7109375" style="82" customWidth="1"/>
    <col min="2584" max="2816" width="9.140625" style="82"/>
    <col min="2817" max="2817" width="26.85546875" style="82" customWidth="1"/>
    <col min="2818" max="2818" width="12.140625" style="82" customWidth="1"/>
    <col min="2819" max="2820" width="10.42578125" style="82" customWidth="1"/>
    <col min="2821" max="2821" width="5.85546875" style="82" customWidth="1"/>
    <col min="2822" max="2822" width="6.5703125" style="82" customWidth="1"/>
    <col min="2823" max="2823" width="5.28515625" style="82" customWidth="1"/>
    <col min="2824" max="2824" width="7.42578125" style="82" customWidth="1"/>
    <col min="2825" max="2825" width="5.140625" style="82" bestFit="1" customWidth="1"/>
    <col min="2826" max="2826" width="7.28515625" style="82" customWidth="1"/>
    <col min="2827" max="2827" width="5" style="82" customWidth="1"/>
    <col min="2828" max="2828" width="7.28515625" style="82" bestFit="1" customWidth="1"/>
    <col min="2829" max="2830" width="10" style="82" customWidth="1"/>
    <col min="2831" max="2831" width="11.85546875" style="82" customWidth="1"/>
    <col min="2832" max="2832" width="1.140625" style="82" customWidth="1"/>
    <col min="2833" max="2833" width="23.5703125" style="82" customWidth="1"/>
    <col min="2834" max="2835" width="8.7109375" style="82" customWidth="1"/>
    <col min="2836" max="2836" width="9.140625" style="82"/>
    <col min="2837" max="2839" width="19.7109375" style="82" customWidth="1"/>
    <col min="2840" max="3072" width="9.140625" style="82"/>
    <col min="3073" max="3073" width="26.85546875" style="82" customWidth="1"/>
    <col min="3074" max="3074" width="12.140625" style="82" customWidth="1"/>
    <col min="3075" max="3076" width="10.42578125" style="82" customWidth="1"/>
    <col min="3077" max="3077" width="5.85546875" style="82" customWidth="1"/>
    <col min="3078" max="3078" width="6.5703125" style="82" customWidth="1"/>
    <col min="3079" max="3079" width="5.28515625" style="82" customWidth="1"/>
    <col min="3080" max="3080" width="7.42578125" style="82" customWidth="1"/>
    <col min="3081" max="3081" width="5.140625" style="82" bestFit="1" customWidth="1"/>
    <col min="3082" max="3082" width="7.28515625" style="82" customWidth="1"/>
    <col min="3083" max="3083" width="5" style="82" customWidth="1"/>
    <col min="3084" max="3084" width="7.28515625" style="82" bestFit="1" customWidth="1"/>
    <col min="3085" max="3086" width="10" style="82" customWidth="1"/>
    <col min="3087" max="3087" width="11.85546875" style="82" customWidth="1"/>
    <col min="3088" max="3088" width="1.140625" style="82" customWidth="1"/>
    <col min="3089" max="3089" width="23.5703125" style="82" customWidth="1"/>
    <col min="3090" max="3091" width="8.7109375" style="82" customWidth="1"/>
    <col min="3092" max="3092" width="9.140625" style="82"/>
    <col min="3093" max="3095" width="19.7109375" style="82" customWidth="1"/>
    <col min="3096" max="3328" width="9.140625" style="82"/>
    <col min="3329" max="3329" width="26.85546875" style="82" customWidth="1"/>
    <col min="3330" max="3330" width="12.140625" style="82" customWidth="1"/>
    <col min="3331" max="3332" width="10.42578125" style="82" customWidth="1"/>
    <col min="3333" max="3333" width="5.85546875" style="82" customWidth="1"/>
    <col min="3334" max="3334" width="6.5703125" style="82" customWidth="1"/>
    <col min="3335" max="3335" width="5.28515625" style="82" customWidth="1"/>
    <col min="3336" max="3336" width="7.42578125" style="82" customWidth="1"/>
    <col min="3337" max="3337" width="5.140625" style="82" bestFit="1" customWidth="1"/>
    <col min="3338" max="3338" width="7.28515625" style="82" customWidth="1"/>
    <col min="3339" max="3339" width="5" style="82" customWidth="1"/>
    <col min="3340" max="3340" width="7.28515625" style="82" bestFit="1" customWidth="1"/>
    <col min="3341" max="3342" width="10" style="82" customWidth="1"/>
    <col min="3343" max="3343" width="11.85546875" style="82" customWidth="1"/>
    <col min="3344" max="3344" width="1.140625" style="82" customWidth="1"/>
    <col min="3345" max="3345" width="23.5703125" style="82" customWidth="1"/>
    <col min="3346" max="3347" width="8.7109375" style="82" customWidth="1"/>
    <col min="3348" max="3348" width="9.140625" style="82"/>
    <col min="3349" max="3351" width="19.7109375" style="82" customWidth="1"/>
    <col min="3352" max="3584" width="9.140625" style="82"/>
    <col min="3585" max="3585" width="26.85546875" style="82" customWidth="1"/>
    <col min="3586" max="3586" width="12.140625" style="82" customWidth="1"/>
    <col min="3587" max="3588" width="10.42578125" style="82" customWidth="1"/>
    <col min="3589" max="3589" width="5.85546875" style="82" customWidth="1"/>
    <col min="3590" max="3590" width="6.5703125" style="82" customWidth="1"/>
    <col min="3591" max="3591" width="5.28515625" style="82" customWidth="1"/>
    <col min="3592" max="3592" width="7.42578125" style="82" customWidth="1"/>
    <col min="3593" max="3593" width="5.140625" style="82" bestFit="1" customWidth="1"/>
    <col min="3594" max="3594" width="7.28515625" style="82" customWidth="1"/>
    <col min="3595" max="3595" width="5" style="82" customWidth="1"/>
    <col min="3596" max="3596" width="7.28515625" style="82" bestFit="1" customWidth="1"/>
    <col min="3597" max="3598" width="10" style="82" customWidth="1"/>
    <col min="3599" max="3599" width="11.85546875" style="82" customWidth="1"/>
    <col min="3600" max="3600" width="1.140625" style="82" customWidth="1"/>
    <col min="3601" max="3601" width="23.5703125" style="82" customWidth="1"/>
    <col min="3602" max="3603" width="8.7109375" style="82" customWidth="1"/>
    <col min="3604" max="3604" width="9.140625" style="82"/>
    <col min="3605" max="3607" width="19.7109375" style="82" customWidth="1"/>
    <col min="3608" max="3840" width="9.140625" style="82"/>
    <col min="3841" max="3841" width="26.85546875" style="82" customWidth="1"/>
    <col min="3842" max="3842" width="12.140625" style="82" customWidth="1"/>
    <col min="3843" max="3844" width="10.42578125" style="82" customWidth="1"/>
    <col min="3845" max="3845" width="5.85546875" style="82" customWidth="1"/>
    <col min="3846" max="3846" width="6.5703125" style="82" customWidth="1"/>
    <col min="3847" max="3847" width="5.28515625" style="82" customWidth="1"/>
    <col min="3848" max="3848" width="7.42578125" style="82" customWidth="1"/>
    <col min="3849" max="3849" width="5.140625" style="82" bestFit="1" customWidth="1"/>
    <col min="3850" max="3850" width="7.28515625" style="82" customWidth="1"/>
    <col min="3851" max="3851" width="5" style="82" customWidth="1"/>
    <col min="3852" max="3852" width="7.28515625" style="82" bestFit="1" customWidth="1"/>
    <col min="3853" max="3854" width="10" style="82" customWidth="1"/>
    <col min="3855" max="3855" width="11.85546875" style="82" customWidth="1"/>
    <col min="3856" max="3856" width="1.140625" style="82" customWidth="1"/>
    <col min="3857" max="3857" width="23.5703125" style="82" customWidth="1"/>
    <col min="3858" max="3859" width="8.7109375" style="82" customWidth="1"/>
    <col min="3860" max="3860" width="9.140625" style="82"/>
    <col min="3861" max="3863" width="19.7109375" style="82" customWidth="1"/>
    <col min="3864" max="4096" width="9.140625" style="82"/>
    <col min="4097" max="4097" width="26.85546875" style="82" customWidth="1"/>
    <col min="4098" max="4098" width="12.140625" style="82" customWidth="1"/>
    <col min="4099" max="4100" width="10.42578125" style="82" customWidth="1"/>
    <col min="4101" max="4101" width="5.85546875" style="82" customWidth="1"/>
    <col min="4102" max="4102" width="6.5703125" style="82" customWidth="1"/>
    <col min="4103" max="4103" width="5.28515625" style="82" customWidth="1"/>
    <col min="4104" max="4104" width="7.42578125" style="82" customWidth="1"/>
    <col min="4105" max="4105" width="5.140625" style="82" bestFit="1" customWidth="1"/>
    <col min="4106" max="4106" width="7.28515625" style="82" customWidth="1"/>
    <col min="4107" max="4107" width="5" style="82" customWidth="1"/>
    <col min="4108" max="4108" width="7.28515625" style="82" bestFit="1" customWidth="1"/>
    <col min="4109" max="4110" width="10" style="82" customWidth="1"/>
    <col min="4111" max="4111" width="11.85546875" style="82" customWidth="1"/>
    <col min="4112" max="4112" width="1.140625" style="82" customWidth="1"/>
    <col min="4113" max="4113" width="23.5703125" style="82" customWidth="1"/>
    <col min="4114" max="4115" width="8.7109375" style="82" customWidth="1"/>
    <col min="4116" max="4116" width="9.140625" style="82"/>
    <col min="4117" max="4119" width="19.7109375" style="82" customWidth="1"/>
    <col min="4120" max="4352" width="9.140625" style="82"/>
    <col min="4353" max="4353" width="26.85546875" style="82" customWidth="1"/>
    <col min="4354" max="4354" width="12.140625" style="82" customWidth="1"/>
    <col min="4355" max="4356" width="10.42578125" style="82" customWidth="1"/>
    <col min="4357" max="4357" width="5.85546875" style="82" customWidth="1"/>
    <col min="4358" max="4358" width="6.5703125" style="82" customWidth="1"/>
    <col min="4359" max="4359" width="5.28515625" style="82" customWidth="1"/>
    <col min="4360" max="4360" width="7.42578125" style="82" customWidth="1"/>
    <col min="4361" max="4361" width="5.140625" style="82" bestFit="1" customWidth="1"/>
    <col min="4362" max="4362" width="7.28515625" style="82" customWidth="1"/>
    <col min="4363" max="4363" width="5" style="82" customWidth="1"/>
    <col min="4364" max="4364" width="7.28515625" style="82" bestFit="1" customWidth="1"/>
    <col min="4365" max="4366" width="10" style="82" customWidth="1"/>
    <col min="4367" max="4367" width="11.85546875" style="82" customWidth="1"/>
    <col min="4368" max="4368" width="1.140625" style="82" customWidth="1"/>
    <col min="4369" max="4369" width="23.5703125" style="82" customWidth="1"/>
    <col min="4370" max="4371" width="8.7109375" style="82" customWidth="1"/>
    <col min="4372" max="4372" width="9.140625" style="82"/>
    <col min="4373" max="4375" width="19.7109375" style="82" customWidth="1"/>
    <col min="4376" max="4608" width="9.140625" style="82"/>
    <col min="4609" max="4609" width="26.85546875" style="82" customWidth="1"/>
    <col min="4610" max="4610" width="12.140625" style="82" customWidth="1"/>
    <col min="4611" max="4612" width="10.42578125" style="82" customWidth="1"/>
    <col min="4613" max="4613" width="5.85546875" style="82" customWidth="1"/>
    <col min="4614" max="4614" width="6.5703125" style="82" customWidth="1"/>
    <col min="4615" max="4615" width="5.28515625" style="82" customWidth="1"/>
    <col min="4616" max="4616" width="7.42578125" style="82" customWidth="1"/>
    <col min="4617" max="4617" width="5.140625" style="82" bestFit="1" customWidth="1"/>
    <col min="4618" max="4618" width="7.28515625" style="82" customWidth="1"/>
    <col min="4619" max="4619" width="5" style="82" customWidth="1"/>
    <col min="4620" max="4620" width="7.28515625" style="82" bestFit="1" customWidth="1"/>
    <col min="4621" max="4622" width="10" style="82" customWidth="1"/>
    <col min="4623" max="4623" width="11.85546875" style="82" customWidth="1"/>
    <col min="4624" max="4624" width="1.140625" style="82" customWidth="1"/>
    <col min="4625" max="4625" width="23.5703125" style="82" customWidth="1"/>
    <col min="4626" max="4627" width="8.7109375" style="82" customWidth="1"/>
    <col min="4628" max="4628" width="9.140625" style="82"/>
    <col min="4629" max="4631" width="19.7109375" style="82" customWidth="1"/>
    <col min="4632" max="4864" width="9.140625" style="82"/>
    <col min="4865" max="4865" width="26.85546875" style="82" customWidth="1"/>
    <col min="4866" max="4866" width="12.140625" style="82" customWidth="1"/>
    <col min="4867" max="4868" width="10.42578125" style="82" customWidth="1"/>
    <col min="4869" max="4869" width="5.85546875" style="82" customWidth="1"/>
    <col min="4870" max="4870" width="6.5703125" style="82" customWidth="1"/>
    <col min="4871" max="4871" width="5.28515625" style="82" customWidth="1"/>
    <col min="4872" max="4872" width="7.42578125" style="82" customWidth="1"/>
    <col min="4873" max="4873" width="5.140625" style="82" bestFit="1" customWidth="1"/>
    <col min="4874" max="4874" width="7.28515625" style="82" customWidth="1"/>
    <col min="4875" max="4875" width="5" style="82" customWidth="1"/>
    <col min="4876" max="4876" width="7.28515625" style="82" bestFit="1" customWidth="1"/>
    <col min="4877" max="4878" width="10" style="82" customWidth="1"/>
    <col min="4879" max="4879" width="11.85546875" style="82" customWidth="1"/>
    <col min="4880" max="4880" width="1.140625" style="82" customWidth="1"/>
    <col min="4881" max="4881" width="23.5703125" style="82" customWidth="1"/>
    <col min="4882" max="4883" width="8.7109375" style="82" customWidth="1"/>
    <col min="4884" max="4884" width="9.140625" style="82"/>
    <col min="4885" max="4887" width="19.7109375" style="82" customWidth="1"/>
    <col min="4888" max="5120" width="9.140625" style="82"/>
    <col min="5121" max="5121" width="26.85546875" style="82" customWidth="1"/>
    <col min="5122" max="5122" width="12.140625" style="82" customWidth="1"/>
    <col min="5123" max="5124" width="10.42578125" style="82" customWidth="1"/>
    <col min="5125" max="5125" width="5.85546875" style="82" customWidth="1"/>
    <col min="5126" max="5126" width="6.5703125" style="82" customWidth="1"/>
    <col min="5127" max="5127" width="5.28515625" style="82" customWidth="1"/>
    <col min="5128" max="5128" width="7.42578125" style="82" customWidth="1"/>
    <col min="5129" max="5129" width="5.140625" style="82" bestFit="1" customWidth="1"/>
    <col min="5130" max="5130" width="7.28515625" style="82" customWidth="1"/>
    <col min="5131" max="5131" width="5" style="82" customWidth="1"/>
    <col min="5132" max="5132" width="7.28515625" style="82" bestFit="1" customWidth="1"/>
    <col min="5133" max="5134" width="10" style="82" customWidth="1"/>
    <col min="5135" max="5135" width="11.85546875" style="82" customWidth="1"/>
    <col min="5136" max="5136" width="1.140625" style="82" customWidth="1"/>
    <col min="5137" max="5137" width="23.5703125" style="82" customWidth="1"/>
    <col min="5138" max="5139" width="8.7109375" style="82" customWidth="1"/>
    <col min="5140" max="5140" width="9.140625" style="82"/>
    <col min="5141" max="5143" width="19.7109375" style="82" customWidth="1"/>
    <col min="5144" max="5376" width="9.140625" style="82"/>
    <col min="5377" max="5377" width="26.85546875" style="82" customWidth="1"/>
    <col min="5378" max="5378" width="12.140625" style="82" customWidth="1"/>
    <col min="5379" max="5380" width="10.42578125" style="82" customWidth="1"/>
    <col min="5381" max="5381" width="5.85546875" style="82" customWidth="1"/>
    <col min="5382" max="5382" width="6.5703125" style="82" customWidth="1"/>
    <col min="5383" max="5383" width="5.28515625" style="82" customWidth="1"/>
    <col min="5384" max="5384" width="7.42578125" style="82" customWidth="1"/>
    <col min="5385" max="5385" width="5.140625" style="82" bestFit="1" customWidth="1"/>
    <col min="5386" max="5386" width="7.28515625" style="82" customWidth="1"/>
    <col min="5387" max="5387" width="5" style="82" customWidth="1"/>
    <col min="5388" max="5388" width="7.28515625" style="82" bestFit="1" customWidth="1"/>
    <col min="5389" max="5390" width="10" style="82" customWidth="1"/>
    <col min="5391" max="5391" width="11.85546875" style="82" customWidth="1"/>
    <col min="5392" max="5392" width="1.140625" style="82" customWidth="1"/>
    <col min="5393" max="5393" width="23.5703125" style="82" customWidth="1"/>
    <col min="5394" max="5395" width="8.7109375" style="82" customWidth="1"/>
    <col min="5396" max="5396" width="9.140625" style="82"/>
    <col min="5397" max="5399" width="19.7109375" style="82" customWidth="1"/>
    <col min="5400" max="5632" width="9.140625" style="82"/>
    <col min="5633" max="5633" width="26.85546875" style="82" customWidth="1"/>
    <col min="5634" max="5634" width="12.140625" style="82" customWidth="1"/>
    <col min="5635" max="5636" width="10.42578125" style="82" customWidth="1"/>
    <col min="5637" max="5637" width="5.85546875" style="82" customWidth="1"/>
    <col min="5638" max="5638" width="6.5703125" style="82" customWidth="1"/>
    <col min="5639" max="5639" width="5.28515625" style="82" customWidth="1"/>
    <col min="5640" max="5640" width="7.42578125" style="82" customWidth="1"/>
    <col min="5641" max="5641" width="5.140625" style="82" bestFit="1" customWidth="1"/>
    <col min="5642" max="5642" width="7.28515625" style="82" customWidth="1"/>
    <col min="5643" max="5643" width="5" style="82" customWidth="1"/>
    <col min="5644" max="5644" width="7.28515625" style="82" bestFit="1" customWidth="1"/>
    <col min="5645" max="5646" width="10" style="82" customWidth="1"/>
    <col min="5647" max="5647" width="11.85546875" style="82" customWidth="1"/>
    <col min="5648" max="5648" width="1.140625" style="82" customWidth="1"/>
    <col min="5649" max="5649" width="23.5703125" style="82" customWidth="1"/>
    <col min="5650" max="5651" width="8.7109375" style="82" customWidth="1"/>
    <col min="5652" max="5652" width="9.140625" style="82"/>
    <col min="5653" max="5655" width="19.7109375" style="82" customWidth="1"/>
    <col min="5656" max="5888" width="9.140625" style="82"/>
    <col min="5889" max="5889" width="26.85546875" style="82" customWidth="1"/>
    <col min="5890" max="5890" width="12.140625" style="82" customWidth="1"/>
    <col min="5891" max="5892" width="10.42578125" style="82" customWidth="1"/>
    <col min="5893" max="5893" width="5.85546875" style="82" customWidth="1"/>
    <col min="5894" max="5894" width="6.5703125" style="82" customWidth="1"/>
    <col min="5895" max="5895" width="5.28515625" style="82" customWidth="1"/>
    <col min="5896" max="5896" width="7.42578125" style="82" customWidth="1"/>
    <col min="5897" max="5897" width="5.140625" style="82" bestFit="1" customWidth="1"/>
    <col min="5898" max="5898" width="7.28515625" style="82" customWidth="1"/>
    <col min="5899" max="5899" width="5" style="82" customWidth="1"/>
    <col min="5900" max="5900" width="7.28515625" style="82" bestFit="1" customWidth="1"/>
    <col min="5901" max="5902" width="10" style="82" customWidth="1"/>
    <col min="5903" max="5903" width="11.85546875" style="82" customWidth="1"/>
    <col min="5904" max="5904" width="1.140625" style="82" customWidth="1"/>
    <col min="5905" max="5905" width="23.5703125" style="82" customWidth="1"/>
    <col min="5906" max="5907" width="8.7109375" style="82" customWidth="1"/>
    <col min="5908" max="5908" width="9.140625" style="82"/>
    <col min="5909" max="5911" width="19.7109375" style="82" customWidth="1"/>
    <col min="5912" max="6144" width="9.140625" style="82"/>
    <col min="6145" max="6145" width="26.85546875" style="82" customWidth="1"/>
    <col min="6146" max="6146" width="12.140625" style="82" customWidth="1"/>
    <col min="6147" max="6148" width="10.42578125" style="82" customWidth="1"/>
    <col min="6149" max="6149" width="5.85546875" style="82" customWidth="1"/>
    <col min="6150" max="6150" width="6.5703125" style="82" customWidth="1"/>
    <col min="6151" max="6151" width="5.28515625" style="82" customWidth="1"/>
    <col min="6152" max="6152" width="7.42578125" style="82" customWidth="1"/>
    <col min="6153" max="6153" width="5.140625" style="82" bestFit="1" customWidth="1"/>
    <col min="6154" max="6154" width="7.28515625" style="82" customWidth="1"/>
    <col min="6155" max="6155" width="5" style="82" customWidth="1"/>
    <col min="6156" max="6156" width="7.28515625" style="82" bestFit="1" customWidth="1"/>
    <col min="6157" max="6158" width="10" style="82" customWidth="1"/>
    <col min="6159" max="6159" width="11.85546875" style="82" customWidth="1"/>
    <col min="6160" max="6160" width="1.140625" style="82" customWidth="1"/>
    <col min="6161" max="6161" width="23.5703125" style="82" customWidth="1"/>
    <col min="6162" max="6163" width="8.7109375" style="82" customWidth="1"/>
    <col min="6164" max="6164" width="9.140625" style="82"/>
    <col min="6165" max="6167" width="19.7109375" style="82" customWidth="1"/>
    <col min="6168" max="6400" width="9.140625" style="82"/>
    <col min="6401" max="6401" width="26.85546875" style="82" customWidth="1"/>
    <col min="6402" max="6402" width="12.140625" style="82" customWidth="1"/>
    <col min="6403" max="6404" width="10.42578125" style="82" customWidth="1"/>
    <col min="6405" max="6405" width="5.85546875" style="82" customWidth="1"/>
    <col min="6406" max="6406" width="6.5703125" style="82" customWidth="1"/>
    <col min="6407" max="6407" width="5.28515625" style="82" customWidth="1"/>
    <col min="6408" max="6408" width="7.42578125" style="82" customWidth="1"/>
    <col min="6409" max="6409" width="5.140625" style="82" bestFit="1" customWidth="1"/>
    <col min="6410" max="6410" width="7.28515625" style="82" customWidth="1"/>
    <col min="6411" max="6411" width="5" style="82" customWidth="1"/>
    <col min="6412" max="6412" width="7.28515625" style="82" bestFit="1" customWidth="1"/>
    <col min="6413" max="6414" width="10" style="82" customWidth="1"/>
    <col min="6415" max="6415" width="11.85546875" style="82" customWidth="1"/>
    <col min="6416" max="6416" width="1.140625" style="82" customWidth="1"/>
    <col min="6417" max="6417" width="23.5703125" style="82" customWidth="1"/>
    <col min="6418" max="6419" width="8.7109375" style="82" customWidth="1"/>
    <col min="6420" max="6420" width="9.140625" style="82"/>
    <col min="6421" max="6423" width="19.7109375" style="82" customWidth="1"/>
    <col min="6424" max="6656" width="9.140625" style="82"/>
    <col min="6657" max="6657" width="26.85546875" style="82" customWidth="1"/>
    <col min="6658" max="6658" width="12.140625" style="82" customWidth="1"/>
    <col min="6659" max="6660" width="10.42578125" style="82" customWidth="1"/>
    <col min="6661" max="6661" width="5.85546875" style="82" customWidth="1"/>
    <col min="6662" max="6662" width="6.5703125" style="82" customWidth="1"/>
    <col min="6663" max="6663" width="5.28515625" style="82" customWidth="1"/>
    <col min="6664" max="6664" width="7.42578125" style="82" customWidth="1"/>
    <col min="6665" max="6665" width="5.140625" style="82" bestFit="1" customWidth="1"/>
    <col min="6666" max="6666" width="7.28515625" style="82" customWidth="1"/>
    <col min="6667" max="6667" width="5" style="82" customWidth="1"/>
    <col min="6668" max="6668" width="7.28515625" style="82" bestFit="1" customWidth="1"/>
    <col min="6669" max="6670" width="10" style="82" customWidth="1"/>
    <col min="6671" max="6671" width="11.85546875" style="82" customWidth="1"/>
    <col min="6672" max="6672" width="1.140625" style="82" customWidth="1"/>
    <col min="6673" max="6673" width="23.5703125" style="82" customWidth="1"/>
    <col min="6674" max="6675" width="8.7109375" style="82" customWidth="1"/>
    <col min="6676" max="6676" width="9.140625" style="82"/>
    <col min="6677" max="6679" width="19.7109375" style="82" customWidth="1"/>
    <col min="6680" max="6912" width="9.140625" style="82"/>
    <col min="6913" max="6913" width="26.85546875" style="82" customWidth="1"/>
    <col min="6914" max="6914" width="12.140625" style="82" customWidth="1"/>
    <col min="6915" max="6916" width="10.42578125" style="82" customWidth="1"/>
    <col min="6917" max="6917" width="5.85546875" style="82" customWidth="1"/>
    <col min="6918" max="6918" width="6.5703125" style="82" customWidth="1"/>
    <col min="6919" max="6919" width="5.28515625" style="82" customWidth="1"/>
    <col min="6920" max="6920" width="7.42578125" style="82" customWidth="1"/>
    <col min="6921" max="6921" width="5.140625" style="82" bestFit="1" customWidth="1"/>
    <col min="6922" max="6922" width="7.28515625" style="82" customWidth="1"/>
    <col min="6923" max="6923" width="5" style="82" customWidth="1"/>
    <col min="6924" max="6924" width="7.28515625" style="82" bestFit="1" customWidth="1"/>
    <col min="6925" max="6926" width="10" style="82" customWidth="1"/>
    <col min="6927" max="6927" width="11.85546875" style="82" customWidth="1"/>
    <col min="6928" max="6928" width="1.140625" style="82" customWidth="1"/>
    <col min="6929" max="6929" width="23.5703125" style="82" customWidth="1"/>
    <col min="6930" max="6931" width="8.7109375" style="82" customWidth="1"/>
    <col min="6932" max="6932" width="9.140625" style="82"/>
    <col min="6933" max="6935" width="19.7109375" style="82" customWidth="1"/>
    <col min="6936" max="7168" width="9.140625" style="82"/>
    <col min="7169" max="7169" width="26.85546875" style="82" customWidth="1"/>
    <col min="7170" max="7170" width="12.140625" style="82" customWidth="1"/>
    <col min="7171" max="7172" width="10.42578125" style="82" customWidth="1"/>
    <col min="7173" max="7173" width="5.85546875" style="82" customWidth="1"/>
    <col min="7174" max="7174" width="6.5703125" style="82" customWidth="1"/>
    <col min="7175" max="7175" width="5.28515625" style="82" customWidth="1"/>
    <col min="7176" max="7176" width="7.42578125" style="82" customWidth="1"/>
    <col min="7177" max="7177" width="5.140625" style="82" bestFit="1" customWidth="1"/>
    <col min="7178" max="7178" width="7.28515625" style="82" customWidth="1"/>
    <col min="7179" max="7179" width="5" style="82" customWidth="1"/>
    <col min="7180" max="7180" width="7.28515625" style="82" bestFit="1" customWidth="1"/>
    <col min="7181" max="7182" width="10" style="82" customWidth="1"/>
    <col min="7183" max="7183" width="11.85546875" style="82" customWidth="1"/>
    <col min="7184" max="7184" width="1.140625" style="82" customWidth="1"/>
    <col min="7185" max="7185" width="23.5703125" style="82" customWidth="1"/>
    <col min="7186" max="7187" width="8.7109375" style="82" customWidth="1"/>
    <col min="7188" max="7188" width="9.140625" style="82"/>
    <col min="7189" max="7191" width="19.7109375" style="82" customWidth="1"/>
    <col min="7192" max="7424" width="9.140625" style="82"/>
    <col min="7425" max="7425" width="26.85546875" style="82" customWidth="1"/>
    <col min="7426" max="7426" width="12.140625" style="82" customWidth="1"/>
    <col min="7427" max="7428" width="10.42578125" style="82" customWidth="1"/>
    <col min="7429" max="7429" width="5.85546875" style="82" customWidth="1"/>
    <col min="7430" max="7430" width="6.5703125" style="82" customWidth="1"/>
    <col min="7431" max="7431" width="5.28515625" style="82" customWidth="1"/>
    <col min="7432" max="7432" width="7.42578125" style="82" customWidth="1"/>
    <col min="7433" max="7433" width="5.140625" style="82" bestFit="1" customWidth="1"/>
    <col min="7434" max="7434" width="7.28515625" style="82" customWidth="1"/>
    <col min="7435" max="7435" width="5" style="82" customWidth="1"/>
    <col min="7436" max="7436" width="7.28515625" style="82" bestFit="1" customWidth="1"/>
    <col min="7437" max="7438" width="10" style="82" customWidth="1"/>
    <col min="7439" max="7439" width="11.85546875" style="82" customWidth="1"/>
    <col min="7440" max="7440" width="1.140625" style="82" customWidth="1"/>
    <col min="7441" max="7441" width="23.5703125" style="82" customWidth="1"/>
    <col min="7442" max="7443" width="8.7109375" style="82" customWidth="1"/>
    <col min="7444" max="7444" width="9.140625" style="82"/>
    <col min="7445" max="7447" width="19.7109375" style="82" customWidth="1"/>
    <col min="7448" max="7680" width="9.140625" style="82"/>
    <col min="7681" max="7681" width="26.85546875" style="82" customWidth="1"/>
    <col min="7682" max="7682" width="12.140625" style="82" customWidth="1"/>
    <col min="7683" max="7684" width="10.42578125" style="82" customWidth="1"/>
    <col min="7685" max="7685" width="5.85546875" style="82" customWidth="1"/>
    <col min="7686" max="7686" width="6.5703125" style="82" customWidth="1"/>
    <col min="7687" max="7687" width="5.28515625" style="82" customWidth="1"/>
    <col min="7688" max="7688" width="7.42578125" style="82" customWidth="1"/>
    <col min="7689" max="7689" width="5.140625" style="82" bestFit="1" customWidth="1"/>
    <col min="7690" max="7690" width="7.28515625" style="82" customWidth="1"/>
    <col min="7691" max="7691" width="5" style="82" customWidth="1"/>
    <col min="7692" max="7692" width="7.28515625" style="82" bestFit="1" customWidth="1"/>
    <col min="7693" max="7694" width="10" style="82" customWidth="1"/>
    <col min="7695" max="7695" width="11.85546875" style="82" customWidth="1"/>
    <col min="7696" max="7696" width="1.140625" style="82" customWidth="1"/>
    <col min="7697" max="7697" width="23.5703125" style="82" customWidth="1"/>
    <col min="7698" max="7699" width="8.7109375" style="82" customWidth="1"/>
    <col min="7700" max="7700" width="9.140625" style="82"/>
    <col min="7701" max="7703" width="19.7109375" style="82" customWidth="1"/>
    <col min="7704" max="7936" width="9.140625" style="82"/>
    <col min="7937" max="7937" width="26.85546875" style="82" customWidth="1"/>
    <col min="7938" max="7938" width="12.140625" style="82" customWidth="1"/>
    <col min="7939" max="7940" width="10.42578125" style="82" customWidth="1"/>
    <col min="7941" max="7941" width="5.85546875" style="82" customWidth="1"/>
    <col min="7942" max="7942" width="6.5703125" style="82" customWidth="1"/>
    <col min="7943" max="7943" width="5.28515625" style="82" customWidth="1"/>
    <col min="7944" max="7944" width="7.42578125" style="82" customWidth="1"/>
    <col min="7945" max="7945" width="5.140625" style="82" bestFit="1" customWidth="1"/>
    <col min="7946" max="7946" width="7.28515625" style="82" customWidth="1"/>
    <col min="7947" max="7947" width="5" style="82" customWidth="1"/>
    <col min="7948" max="7948" width="7.28515625" style="82" bestFit="1" customWidth="1"/>
    <col min="7949" max="7950" width="10" style="82" customWidth="1"/>
    <col min="7951" max="7951" width="11.85546875" style="82" customWidth="1"/>
    <col min="7952" max="7952" width="1.140625" style="82" customWidth="1"/>
    <col min="7953" max="7953" width="23.5703125" style="82" customWidth="1"/>
    <col min="7954" max="7955" width="8.7109375" style="82" customWidth="1"/>
    <col min="7956" max="7956" width="9.140625" style="82"/>
    <col min="7957" max="7959" width="19.7109375" style="82" customWidth="1"/>
    <col min="7960" max="8192" width="9.140625" style="82"/>
    <col min="8193" max="8193" width="26.85546875" style="82" customWidth="1"/>
    <col min="8194" max="8194" width="12.140625" style="82" customWidth="1"/>
    <col min="8195" max="8196" width="10.42578125" style="82" customWidth="1"/>
    <col min="8197" max="8197" width="5.85546875" style="82" customWidth="1"/>
    <col min="8198" max="8198" width="6.5703125" style="82" customWidth="1"/>
    <col min="8199" max="8199" width="5.28515625" style="82" customWidth="1"/>
    <col min="8200" max="8200" width="7.42578125" style="82" customWidth="1"/>
    <col min="8201" max="8201" width="5.140625" style="82" bestFit="1" customWidth="1"/>
    <col min="8202" max="8202" width="7.28515625" style="82" customWidth="1"/>
    <col min="8203" max="8203" width="5" style="82" customWidth="1"/>
    <col min="8204" max="8204" width="7.28515625" style="82" bestFit="1" customWidth="1"/>
    <col min="8205" max="8206" width="10" style="82" customWidth="1"/>
    <col min="8207" max="8207" width="11.85546875" style="82" customWidth="1"/>
    <col min="8208" max="8208" width="1.140625" style="82" customWidth="1"/>
    <col min="8209" max="8209" width="23.5703125" style="82" customWidth="1"/>
    <col min="8210" max="8211" width="8.7109375" style="82" customWidth="1"/>
    <col min="8212" max="8212" width="9.140625" style="82"/>
    <col min="8213" max="8215" width="19.7109375" style="82" customWidth="1"/>
    <col min="8216" max="8448" width="9.140625" style="82"/>
    <col min="8449" max="8449" width="26.85546875" style="82" customWidth="1"/>
    <col min="8450" max="8450" width="12.140625" style="82" customWidth="1"/>
    <col min="8451" max="8452" width="10.42578125" style="82" customWidth="1"/>
    <col min="8453" max="8453" width="5.85546875" style="82" customWidth="1"/>
    <col min="8454" max="8454" width="6.5703125" style="82" customWidth="1"/>
    <col min="8455" max="8455" width="5.28515625" style="82" customWidth="1"/>
    <col min="8456" max="8456" width="7.42578125" style="82" customWidth="1"/>
    <col min="8457" max="8457" width="5.140625" style="82" bestFit="1" customWidth="1"/>
    <col min="8458" max="8458" width="7.28515625" style="82" customWidth="1"/>
    <col min="8459" max="8459" width="5" style="82" customWidth="1"/>
    <col min="8460" max="8460" width="7.28515625" style="82" bestFit="1" customWidth="1"/>
    <col min="8461" max="8462" width="10" style="82" customWidth="1"/>
    <col min="8463" max="8463" width="11.85546875" style="82" customWidth="1"/>
    <col min="8464" max="8464" width="1.140625" style="82" customWidth="1"/>
    <col min="8465" max="8465" width="23.5703125" style="82" customWidth="1"/>
    <col min="8466" max="8467" width="8.7109375" style="82" customWidth="1"/>
    <col min="8468" max="8468" width="9.140625" style="82"/>
    <col min="8469" max="8471" width="19.7109375" style="82" customWidth="1"/>
    <col min="8472" max="8704" width="9.140625" style="82"/>
    <col min="8705" max="8705" width="26.85546875" style="82" customWidth="1"/>
    <col min="8706" max="8706" width="12.140625" style="82" customWidth="1"/>
    <col min="8707" max="8708" width="10.42578125" style="82" customWidth="1"/>
    <col min="8709" max="8709" width="5.85546875" style="82" customWidth="1"/>
    <col min="8710" max="8710" width="6.5703125" style="82" customWidth="1"/>
    <col min="8711" max="8711" width="5.28515625" style="82" customWidth="1"/>
    <col min="8712" max="8712" width="7.42578125" style="82" customWidth="1"/>
    <col min="8713" max="8713" width="5.140625" style="82" bestFit="1" customWidth="1"/>
    <col min="8714" max="8714" width="7.28515625" style="82" customWidth="1"/>
    <col min="8715" max="8715" width="5" style="82" customWidth="1"/>
    <col min="8716" max="8716" width="7.28515625" style="82" bestFit="1" customWidth="1"/>
    <col min="8717" max="8718" width="10" style="82" customWidth="1"/>
    <col min="8719" max="8719" width="11.85546875" style="82" customWidth="1"/>
    <col min="8720" max="8720" width="1.140625" style="82" customWidth="1"/>
    <col min="8721" max="8721" width="23.5703125" style="82" customWidth="1"/>
    <col min="8722" max="8723" width="8.7109375" style="82" customWidth="1"/>
    <col min="8724" max="8724" width="9.140625" style="82"/>
    <col min="8725" max="8727" width="19.7109375" style="82" customWidth="1"/>
    <col min="8728" max="8960" width="9.140625" style="82"/>
    <col min="8961" max="8961" width="26.85546875" style="82" customWidth="1"/>
    <col min="8962" max="8962" width="12.140625" style="82" customWidth="1"/>
    <col min="8963" max="8964" width="10.42578125" style="82" customWidth="1"/>
    <col min="8965" max="8965" width="5.85546875" style="82" customWidth="1"/>
    <col min="8966" max="8966" width="6.5703125" style="82" customWidth="1"/>
    <col min="8967" max="8967" width="5.28515625" style="82" customWidth="1"/>
    <col min="8968" max="8968" width="7.42578125" style="82" customWidth="1"/>
    <col min="8969" max="8969" width="5.140625" style="82" bestFit="1" customWidth="1"/>
    <col min="8970" max="8970" width="7.28515625" style="82" customWidth="1"/>
    <col min="8971" max="8971" width="5" style="82" customWidth="1"/>
    <col min="8972" max="8972" width="7.28515625" style="82" bestFit="1" customWidth="1"/>
    <col min="8973" max="8974" width="10" style="82" customWidth="1"/>
    <col min="8975" max="8975" width="11.85546875" style="82" customWidth="1"/>
    <col min="8976" max="8976" width="1.140625" style="82" customWidth="1"/>
    <col min="8977" max="8977" width="23.5703125" style="82" customWidth="1"/>
    <col min="8978" max="8979" width="8.7109375" style="82" customWidth="1"/>
    <col min="8980" max="8980" width="9.140625" style="82"/>
    <col min="8981" max="8983" width="19.7109375" style="82" customWidth="1"/>
    <col min="8984" max="9216" width="9.140625" style="82"/>
    <col min="9217" max="9217" width="26.85546875" style="82" customWidth="1"/>
    <col min="9218" max="9218" width="12.140625" style="82" customWidth="1"/>
    <col min="9219" max="9220" width="10.42578125" style="82" customWidth="1"/>
    <col min="9221" max="9221" width="5.85546875" style="82" customWidth="1"/>
    <col min="9222" max="9222" width="6.5703125" style="82" customWidth="1"/>
    <col min="9223" max="9223" width="5.28515625" style="82" customWidth="1"/>
    <col min="9224" max="9224" width="7.42578125" style="82" customWidth="1"/>
    <col min="9225" max="9225" width="5.140625" style="82" bestFit="1" customWidth="1"/>
    <col min="9226" max="9226" width="7.28515625" style="82" customWidth="1"/>
    <col min="9227" max="9227" width="5" style="82" customWidth="1"/>
    <col min="9228" max="9228" width="7.28515625" style="82" bestFit="1" customWidth="1"/>
    <col min="9229" max="9230" width="10" style="82" customWidth="1"/>
    <col min="9231" max="9231" width="11.85546875" style="82" customWidth="1"/>
    <col min="9232" max="9232" width="1.140625" style="82" customWidth="1"/>
    <col min="9233" max="9233" width="23.5703125" style="82" customWidth="1"/>
    <col min="9234" max="9235" width="8.7109375" style="82" customWidth="1"/>
    <col min="9236" max="9236" width="9.140625" style="82"/>
    <col min="9237" max="9239" width="19.7109375" style="82" customWidth="1"/>
    <col min="9240" max="9472" width="9.140625" style="82"/>
    <col min="9473" max="9473" width="26.85546875" style="82" customWidth="1"/>
    <col min="9474" max="9474" width="12.140625" style="82" customWidth="1"/>
    <col min="9475" max="9476" width="10.42578125" style="82" customWidth="1"/>
    <col min="9477" max="9477" width="5.85546875" style="82" customWidth="1"/>
    <col min="9478" max="9478" width="6.5703125" style="82" customWidth="1"/>
    <col min="9479" max="9479" width="5.28515625" style="82" customWidth="1"/>
    <col min="9480" max="9480" width="7.42578125" style="82" customWidth="1"/>
    <col min="9481" max="9481" width="5.140625" style="82" bestFit="1" customWidth="1"/>
    <col min="9482" max="9482" width="7.28515625" style="82" customWidth="1"/>
    <col min="9483" max="9483" width="5" style="82" customWidth="1"/>
    <col min="9484" max="9484" width="7.28515625" style="82" bestFit="1" customWidth="1"/>
    <col min="9485" max="9486" width="10" style="82" customWidth="1"/>
    <col min="9487" max="9487" width="11.85546875" style="82" customWidth="1"/>
    <col min="9488" max="9488" width="1.140625" style="82" customWidth="1"/>
    <col min="9489" max="9489" width="23.5703125" style="82" customWidth="1"/>
    <col min="9490" max="9491" width="8.7109375" style="82" customWidth="1"/>
    <col min="9492" max="9492" width="9.140625" style="82"/>
    <col min="9493" max="9495" width="19.7109375" style="82" customWidth="1"/>
    <col min="9496" max="9728" width="9.140625" style="82"/>
    <col min="9729" max="9729" width="26.85546875" style="82" customWidth="1"/>
    <col min="9730" max="9730" width="12.140625" style="82" customWidth="1"/>
    <col min="9731" max="9732" width="10.42578125" style="82" customWidth="1"/>
    <col min="9733" max="9733" width="5.85546875" style="82" customWidth="1"/>
    <col min="9734" max="9734" width="6.5703125" style="82" customWidth="1"/>
    <col min="9735" max="9735" width="5.28515625" style="82" customWidth="1"/>
    <col min="9736" max="9736" width="7.42578125" style="82" customWidth="1"/>
    <col min="9737" max="9737" width="5.140625" style="82" bestFit="1" customWidth="1"/>
    <col min="9738" max="9738" width="7.28515625" style="82" customWidth="1"/>
    <col min="9739" max="9739" width="5" style="82" customWidth="1"/>
    <col min="9740" max="9740" width="7.28515625" style="82" bestFit="1" customWidth="1"/>
    <col min="9741" max="9742" width="10" style="82" customWidth="1"/>
    <col min="9743" max="9743" width="11.85546875" style="82" customWidth="1"/>
    <col min="9744" max="9744" width="1.140625" style="82" customWidth="1"/>
    <col min="9745" max="9745" width="23.5703125" style="82" customWidth="1"/>
    <col min="9746" max="9747" width="8.7109375" style="82" customWidth="1"/>
    <col min="9748" max="9748" width="9.140625" style="82"/>
    <col min="9749" max="9751" width="19.7109375" style="82" customWidth="1"/>
    <col min="9752" max="9984" width="9.140625" style="82"/>
    <col min="9985" max="9985" width="26.85546875" style="82" customWidth="1"/>
    <col min="9986" max="9986" width="12.140625" style="82" customWidth="1"/>
    <col min="9987" max="9988" width="10.42578125" style="82" customWidth="1"/>
    <col min="9989" max="9989" width="5.85546875" style="82" customWidth="1"/>
    <col min="9990" max="9990" width="6.5703125" style="82" customWidth="1"/>
    <col min="9991" max="9991" width="5.28515625" style="82" customWidth="1"/>
    <col min="9992" max="9992" width="7.42578125" style="82" customWidth="1"/>
    <col min="9993" max="9993" width="5.140625" style="82" bestFit="1" customWidth="1"/>
    <col min="9994" max="9994" width="7.28515625" style="82" customWidth="1"/>
    <col min="9995" max="9995" width="5" style="82" customWidth="1"/>
    <col min="9996" max="9996" width="7.28515625" style="82" bestFit="1" customWidth="1"/>
    <col min="9997" max="9998" width="10" style="82" customWidth="1"/>
    <col min="9999" max="9999" width="11.85546875" style="82" customWidth="1"/>
    <col min="10000" max="10000" width="1.140625" style="82" customWidth="1"/>
    <col min="10001" max="10001" width="23.5703125" style="82" customWidth="1"/>
    <col min="10002" max="10003" width="8.7109375" style="82" customWidth="1"/>
    <col min="10004" max="10004" width="9.140625" style="82"/>
    <col min="10005" max="10007" width="19.7109375" style="82" customWidth="1"/>
    <col min="10008" max="10240" width="9.140625" style="82"/>
    <col min="10241" max="10241" width="26.85546875" style="82" customWidth="1"/>
    <col min="10242" max="10242" width="12.140625" style="82" customWidth="1"/>
    <col min="10243" max="10244" width="10.42578125" style="82" customWidth="1"/>
    <col min="10245" max="10245" width="5.85546875" style="82" customWidth="1"/>
    <col min="10246" max="10246" width="6.5703125" style="82" customWidth="1"/>
    <col min="10247" max="10247" width="5.28515625" style="82" customWidth="1"/>
    <col min="10248" max="10248" width="7.42578125" style="82" customWidth="1"/>
    <col min="10249" max="10249" width="5.140625" style="82" bestFit="1" customWidth="1"/>
    <col min="10250" max="10250" width="7.28515625" style="82" customWidth="1"/>
    <col min="10251" max="10251" width="5" style="82" customWidth="1"/>
    <col min="10252" max="10252" width="7.28515625" style="82" bestFit="1" customWidth="1"/>
    <col min="10253" max="10254" width="10" style="82" customWidth="1"/>
    <col min="10255" max="10255" width="11.85546875" style="82" customWidth="1"/>
    <col min="10256" max="10256" width="1.140625" style="82" customWidth="1"/>
    <col min="10257" max="10257" width="23.5703125" style="82" customWidth="1"/>
    <col min="10258" max="10259" width="8.7109375" style="82" customWidth="1"/>
    <col min="10260" max="10260" width="9.140625" style="82"/>
    <col min="10261" max="10263" width="19.7109375" style="82" customWidth="1"/>
    <col min="10264" max="10496" width="9.140625" style="82"/>
    <col min="10497" max="10497" width="26.85546875" style="82" customWidth="1"/>
    <col min="10498" max="10498" width="12.140625" style="82" customWidth="1"/>
    <col min="10499" max="10500" width="10.42578125" style="82" customWidth="1"/>
    <col min="10501" max="10501" width="5.85546875" style="82" customWidth="1"/>
    <col min="10502" max="10502" width="6.5703125" style="82" customWidth="1"/>
    <col min="10503" max="10503" width="5.28515625" style="82" customWidth="1"/>
    <col min="10504" max="10504" width="7.42578125" style="82" customWidth="1"/>
    <col min="10505" max="10505" width="5.140625" style="82" bestFit="1" customWidth="1"/>
    <col min="10506" max="10506" width="7.28515625" style="82" customWidth="1"/>
    <col min="10507" max="10507" width="5" style="82" customWidth="1"/>
    <col min="10508" max="10508" width="7.28515625" style="82" bestFit="1" customWidth="1"/>
    <col min="10509" max="10510" width="10" style="82" customWidth="1"/>
    <col min="10511" max="10511" width="11.85546875" style="82" customWidth="1"/>
    <col min="10512" max="10512" width="1.140625" style="82" customWidth="1"/>
    <col min="10513" max="10513" width="23.5703125" style="82" customWidth="1"/>
    <col min="10514" max="10515" width="8.7109375" style="82" customWidth="1"/>
    <col min="10516" max="10516" width="9.140625" style="82"/>
    <col min="10517" max="10519" width="19.7109375" style="82" customWidth="1"/>
    <col min="10520" max="10752" width="9.140625" style="82"/>
    <col min="10753" max="10753" width="26.85546875" style="82" customWidth="1"/>
    <col min="10754" max="10754" width="12.140625" style="82" customWidth="1"/>
    <col min="10755" max="10756" width="10.42578125" style="82" customWidth="1"/>
    <col min="10757" max="10757" width="5.85546875" style="82" customWidth="1"/>
    <col min="10758" max="10758" width="6.5703125" style="82" customWidth="1"/>
    <col min="10759" max="10759" width="5.28515625" style="82" customWidth="1"/>
    <col min="10760" max="10760" width="7.42578125" style="82" customWidth="1"/>
    <col min="10761" max="10761" width="5.140625" style="82" bestFit="1" customWidth="1"/>
    <col min="10762" max="10762" width="7.28515625" style="82" customWidth="1"/>
    <col min="10763" max="10763" width="5" style="82" customWidth="1"/>
    <col min="10764" max="10764" width="7.28515625" style="82" bestFit="1" customWidth="1"/>
    <col min="10765" max="10766" width="10" style="82" customWidth="1"/>
    <col min="10767" max="10767" width="11.85546875" style="82" customWidth="1"/>
    <col min="10768" max="10768" width="1.140625" style="82" customWidth="1"/>
    <col min="10769" max="10769" width="23.5703125" style="82" customWidth="1"/>
    <col min="10770" max="10771" width="8.7109375" style="82" customWidth="1"/>
    <col min="10772" max="10772" width="9.140625" style="82"/>
    <col min="10773" max="10775" width="19.7109375" style="82" customWidth="1"/>
    <col min="10776" max="11008" width="9.140625" style="82"/>
    <col min="11009" max="11009" width="26.85546875" style="82" customWidth="1"/>
    <col min="11010" max="11010" width="12.140625" style="82" customWidth="1"/>
    <col min="11011" max="11012" width="10.42578125" style="82" customWidth="1"/>
    <col min="11013" max="11013" width="5.85546875" style="82" customWidth="1"/>
    <col min="11014" max="11014" width="6.5703125" style="82" customWidth="1"/>
    <col min="11015" max="11015" width="5.28515625" style="82" customWidth="1"/>
    <col min="11016" max="11016" width="7.42578125" style="82" customWidth="1"/>
    <col min="11017" max="11017" width="5.140625" style="82" bestFit="1" customWidth="1"/>
    <col min="11018" max="11018" width="7.28515625" style="82" customWidth="1"/>
    <col min="11019" max="11019" width="5" style="82" customWidth="1"/>
    <col min="11020" max="11020" width="7.28515625" style="82" bestFit="1" customWidth="1"/>
    <col min="11021" max="11022" width="10" style="82" customWidth="1"/>
    <col min="11023" max="11023" width="11.85546875" style="82" customWidth="1"/>
    <col min="11024" max="11024" width="1.140625" style="82" customWidth="1"/>
    <col min="11025" max="11025" width="23.5703125" style="82" customWidth="1"/>
    <col min="11026" max="11027" width="8.7109375" style="82" customWidth="1"/>
    <col min="11028" max="11028" width="9.140625" style="82"/>
    <col min="11029" max="11031" width="19.7109375" style="82" customWidth="1"/>
    <col min="11032" max="11264" width="9.140625" style="82"/>
    <col min="11265" max="11265" width="26.85546875" style="82" customWidth="1"/>
    <col min="11266" max="11266" width="12.140625" style="82" customWidth="1"/>
    <col min="11267" max="11268" width="10.42578125" style="82" customWidth="1"/>
    <col min="11269" max="11269" width="5.85546875" style="82" customWidth="1"/>
    <col min="11270" max="11270" width="6.5703125" style="82" customWidth="1"/>
    <col min="11271" max="11271" width="5.28515625" style="82" customWidth="1"/>
    <col min="11272" max="11272" width="7.42578125" style="82" customWidth="1"/>
    <col min="11273" max="11273" width="5.140625" style="82" bestFit="1" customWidth="1"/>
    <col min="11274" max="11274" width="7.28515625" style="82" customWidth="1"/>
    <col min="11275" max="11275" width="5" style="82" customWidth="1"/>
    <col min="11276" max="11276" width="7.28515625" style="82" bestFit="1" customWidth="1"/>
    <col min="11277" max="11278" width="10" style="82" customWidth="1"/>
    <col min="11279" max="11279" width="11.85546875" style="82" customWidth="1"/>
    <col min="11280" max="11280" width="1.140625" style="82" customWidth="1"/>
    <col min="11281" max="11281" width="23.5703125" style="82" customWidth="1"/>
    <col min="11282" max="11283" width="8.7109375" style="82" customWidth="1"/>
    <col min="11284" max="11284" width="9.140625" style="82"/>
    <col min="11285" max="11287" width="19.7109375" style="82" customWidth="1"/>
    <col min="11288" max="11520" width="9.140625" style="82"/>
    <col min="11521" max="11521" width="26.85546875" style="82" customWidth="1"/>
    <col min="11522" max="11522" width="12.140625" style="82" customWidth="1"/>
    <col min="11523" max="11524" width="10.42578125" style="82" customWidth="1"/>
    <col min="11525" max="11525" width="5.85546875" style="82" customWidth="1"/>
    <col min="11526" max="11526" width="6.5703125" style="82" customWidth="1"/>
    <col min="11527" max="11527" width="5.28515625" style="82" customWidth="1"/>
    <col min="11528" max="11528" width="7.42578125" style="82" customWidth="1"/>
    <col min="11529" max="11529" width="5.140625" style="82" bestFit="1" customWidth="1"/>
    <col min="11530" max="11530" width="7.28515625" style="82" customWidth="1"/>
    <col min="11531" max="11531" width="5" style="82" customWidth="1"/>
    <col min="11532" max="11532" width="7.28515625" style="82" bestFit="1" customWidth="1"/>
    <col min="11533" max="11534" width="10" style="82" customWidth="1"/>
    <col min="11535" max="11535" width="11.85546875" style="82" customWidth="1"/>
    <col min="11536" max="11536" width="1.140625" style="82" customWidth="1"/>
    <col min="11537" max="11537" width="23.5703125" style="82" customWidth="1"/>
    <col min="11538" max="11539" width="8.7109375" style="82" customWidth="1"/>
    <col min="11540" max="11540" width="9.140625" style="82"/>
    <col min="11541" max="11543" width="19.7109375" style="82" customWidth="1"/>
    <col min="11544" max="11776" width="9.140625" style="82"/>
    <col min="11777" max="11777" width="26.85546875" style="82" customWidth="1"/>
    <col min="11778" max="11778" width="12.140625" style="82" customWidth="1"/>
    <col min="11779" max="11780" width="10.42578125" style="82" customWidth="1"/>
    <col min="11781" max="11781" width="5.85546875" style="82" customWidth="1"/>
    <col min="11782" max="11782" width="6.5703125" style="82" customWidth="1"/>
    <col min="11783" max="11783" width="5.28515625" style="82" customWidth="1"/>
    <col min="11784" max="11784" width="7.42578125" style="82" customWidth="1"/>
    <col min="11785" max="11785" width="5.140625" style="82" bestFit="1" customWidth="1"/>
    <col min="11786" max="11786" width="7.28515625" style="82" customWidth="1"/>
    <col min="11787" max="11787" width="5" style="82" customWidth="1"/>
    <col min="11788" max="11788" width="7.28515625" style="82" bestFit="1" customWidth="1"/>
    <col min="11789" max="11790" width="10" style="82" customWidth="1"/>
    <col min="11791" max="11791" width="11.85546875" style="82" customWidth="1"/>
    <col min="11792" max="11792" width="1.140625" style="82" customWidth="1"/>
    <col min="11793" max="11793" width="23.5703125" style="82" customWidth="1"/>
    <col min="11794" max="11795" width="8.7109375" style="82" customWidth="1"/>
    <col min="11796" max="11796" width="9.140625" style="82"/>
    <col min="11797" max="11799" width="19.7109375" style="82" customWidth="1"/>
    <col min="11800" max="12032" width="9.140625" style="82"/>
    <col min="12033" max="12033" width="26.85546875" style="82" customWidth="1"/>
    <col min="12034" max="12034" width="12.140625" style="82" customWidth="1"/>
    <col min="12035" max="12036" width="10.42578125" style="82" customWidth="1"/>
    <col min="12037" max="12037" width="5.85546875" style="82" customWidth="1"/>
    <col min="12038" max="12038" width="6.5703125" style="82" customWidth="1"/>
    <col min="12039" max="12039" width="5.28515625" style="82" customWidth="1"/>
    <col min="12040" max="12040" width="7.42578125" style="82" customWidth="1"/>
    <col min="12041" max="12041" width="5.140625" style="82" bestFit="1" customWidth="1"/>
    <col min="12042" max="12042" width="7.28515625" style="82" customWidth="1"/>
    <col min="12043" max="12043" width="5" style="82" customWidth="1"/>
    <col min="12044" max="12044" width="7.28515625" style="82" bestFit="1" customWidth="1"/>
    <col min="12045" max="12046" width="10" style="82" customWidth="1"/>
    <col min="12047" max="12047" width="11.85546875" style="82" customWidth="1"/>
    <col min="12048" max="12048" width="1.140625" style="82" customWidth="1"/>
    <col min="12049" max="12049" width="23.5703125" style="82" customWidth="1"/>
    <col min="12050" max="12051" width="8.7109375" style="82" customWidth="1"/>
    <col min="12052" max="12052" width="9.140625" style="82"/>
    <col min="12053" max="12055" width="19.7109375" style="82" customWidth="1"/>
    <col min="12056" max="12288" width="9.140625" style="82"/>
    <col min="12289" max="12289" width="26.85546875" style="82" customWidth="1"/>
    <col min="12290" max="12290" width="12.140625" style="82" customWidth="1"/>
    <col min="12291" max="12292" width="10.42578125" style="82" customWidth="1"/>
    <col min="12293" max="12293" width="5.85546875" style="82" customWidth="1"/>
    <col min="12294" max="12294" width="6.5703125" style="82" customWidth="1"/>
    <col min="12295" max="12295" width="5.28515625" style="82" customWidth="1"/>
    <col min="12296" max="12296" width="7.42578125" style="82" customWidth="1"/>
    <col min="12297" max="12297" width="5.140625" style="82" bestFit="1" customWidth="1"/>
    <col min="12298" max="12298" width="7.28515625" style="82" customWidth="1"/>
    <col min="12299" max="12299" width="5" style="82" customWidth="1"/>
    <col min="12300" max="12300" width="7.28515625" style="82" bestFit="1" customWidth="1"/>
    <col min="12301" max="12302" width="10" style="82" customWidth="1"/>
    <col min="12303" max="12303" width="11.85546875" style="82" customWidth="1"/>
    <col min="12304" max="12304" width="1.140625" style="82" customWidth="1"/>
    <col min="12305" max="12305" width="23.5703125" style="82" customWidth="1"/>
    <col min="12306" max="12307" width="8.7109375" style="82" customWidth="1"/>
    <col min="12308" max="12308" width="9.140625" style="82"/>
    <col min="12309" max="12311" width="19.7109375" style="82" customWidth="1"/>
    <col min="12312" max="12544" width="9.140625" style="82"/>
    <col min="12545" max="12545" width="26.85546875" style="82" customWidth="1"/>
    <col min="12546" max="12546" width="12.140625" style="82" customWidth="1"/>
    <col min="12547" max="12548" width="10.42578125" style="82" customWidth="1"/>
    <col min="12549" max="12549" width="5.85546875" style="82" customWidth="1"/>
    <col min="12550" max="12550" width="6.5703125" style="82" customWidth="1"/>
    <col min="12551" max="12551" width="5.28515625" style="82" customWidth="1"/>
    <col min="12552" max="12552" width="7.42578125" style="82" customWidth="1"/>
    <col min="12553" max="12553" width="5.140625" style="82" bestFit="1" customWidth="1"/>
    <col min="12554" max="12554" width="7.28515625" style="82" customWidth="1"/>
    <col min="12555" max="12555" width="5" style="82" customWidth="1"/>
    <col min="12556" max="12556" width="7.28515625" style="82" bestFit="1" customWidth="1"/>
    <col min="12557" max="12558" width="10" style="82" customWidth="1"/>
    <col min="12559" max="12559" width="11.85546875" style="82" customWidth="1"/>
    <col min="12560" max="12560" width="1.140625" style="82" customWidth="1"/>
    <col min="12561" max="12561" width="23.5703125" style="82" customWidth="1"/>
    <col min="12562" max="12563" width="8.7109375" style="82" customWidth="1"/>
    <col min="12564" max="12564" width="9.140625" style="82"/>
    <col min="12565" max="12567" width="19.7109375" style="82" customWidth="1"/>
    <col min="12568" max="12800" width="9.140625" style="82"/>
    <col min="12801" max="12801" width="26.85546875" style="82" customWidth="1"/>
    <col min="12802" max="12802" width="12.140625" style="82" customWidth="1"/>
    <col min="12803" max="12804" width="10.42578125" style="82" customWidth="1"/>
    <col min="12805" max="12805" width="5.85546875" style="82" customWidth="1"/>
    <col min="12806" max="12806" width="6.5703125" style="82" customWidth="1"/>
    <col min="12807" max="12807" width="5.28515625" style="82" customWidth="1"/>
    <col min="12808" max="12808" width="7.42578125" style="82" customWidth="1"/>
    <col min="12809" max="12809" width="5.140625" style="82" bestFit="1" customWidth="1"/>
    <col min="12810" max="12810" width="7.28515625" style="82" customWidth="1"/>
    <col min="12811" max="12811" width="5" style="82" customWidth="1"/>
    <col min="12812" max="12812" width="7.28515625" style="82" bestFit="1" customWidth="1"/>
    <col min="12813" max="12814" width="10" style="82" customWidth="1"/>
    <col min="12815" max="12815" width="11.85546875" style="82" customWidth="1"/>
    <col min="12816" max="12816" width="1.140625" style="82" customWidth="1"/>
    <col min="12817" max="12817" width="23.5703125" style="82" customWidth="1"/>
    <col min="12818" max="12819" width="8.7109375" style="82" customWidth="1"/>
    <col min="12820" max="12820" width="9.140625" style="82"/>
    <col min="12821" max="12823" width="19.7109375" style="82" customWidth="1"/>
    <col min="12824" max="13056" width="9.140625" style="82"/>
    <col min="13057" max="13057" width="26.85546875" style="82" customWidth="1"/>
    <col min="13058" max="13058" width="12.140625" style="82" customWidth="1"/>
    <col min="13059" max="13060" width="10.42578125" style="82" customWidth="1"/>
    <col min="13061" max="13061" width="5.85546875" style="82" customWidth="1"/>
    <col min="13062" max="13062" width="6.5703125" style="82" customWidth="1"/>
    <col min="13063" max="13063" width="5.28515625" style="82" customWidth="1"/>
    <col min="13064" max="13064" width="7.42578125" style="82" customWidth="1"/>
    <col min="13065" max="13065" width="5.140625" style="82" bestFit="1" customWidth="1"/>
    <col min="13066" max="13066" width="7.28515625" style="82" customWidth="1"/>
    <col min="13067" max="13067" width="5" style="82" customWidth="1"/>
    <col min="13068" max="13068" width="7.28515625" style="82" bestFit="1" customWidth="1"/>
    <col min="13069" max="13070" width="10" style="82" customWidth="1"/>
    <col min="13071" max="13071" width="11.85546875" style="82" customWidth="1"/>
    <col min="13072" max="13072" width="1.140625" style="82" customWidth="1"/>
    <col min="13073" max="13073" width="23.5703125" style="82" customWidth="1"/>
    <col min="13074" max="13075" width="8.7109375" style="82" customWidth="1"/>
    <col min="13076" max="13076" width="9.140625" style="82"/>
    <col min="13077" max="13079" width="19.7109375" style="82" customWidth="1"/>
    <col min="13080" max="13312" width="9.140625" style="82"/>
    <col min="13313" max="13313" width="26.85546875" style="82" customWidth="1"/>
    <col min="13314" max="13314" width="12.140625" style="82" customWidth="1"/>
    <col min="13315" max="13316" width="10.42578125" style="82" customWidth="1"/>
    <col min="13317" max="13317" width="5.85546875" style="82" customWidth="1"/>
    <col min="13318" max="13318" width="6.5703125" style="82" customWidth="1"/>
    <col min="13319" max="13319" width="5.28515625" style="82" customWidth="1"/>
    <col min="13320" max="13320" width="7.42578125" style="82" customWidth="1"/>
    <col min="13321" max="13321" width="5.140625" style="82" bestFit="1" customWidth="1"/>
    <col min="13322" max="13322" width="7.28515625" style="82" customWidth="1"/>
    <col min="13323" max="13323" width="5" style="82" customWidth="1"/>
    <col min="13324" max="13324" width="7.28515625" style="82" bestFit="1" customWidth="1"/>
    <col min="13325" max="13326" width="10" style="82" customWidth="1"/>
    <col min="13327" max="13327" width="11.85546875" style="82" customWidth="1"/>
    <col min="13328" max="13328" width="1.140625" style="82" customWidth="1"/>
    <col min="13329" max="13329" width="23.5703125" style="82" customWidth="1"/>
    <col min="13330" max="13331" width="8.7109375" style="82" customWidth="1"/>
    <col min="13332" max="13332" width="9.140625" style="82"/>
    <col min="13333" max="13335" width="19.7109375" style="82" customWidth="1"/>
    <col min="13336" max="13568" width="9.140625" style="82"/>
    <col min="13569" max="13569" width="26.85546875" style="82" customWidth="1"/>
    <col min="13570" max="13570" width="12.140625" style="82" customWidth="1"/>
    <col min="13571" max="13572" width="10.42578125" style="82" customWidth="1"/>
    <col min="13573" max="13573" width="5.85546875" style="82" customWidth="1"/>
    <col min="13574" max="13574" width="6.5703125" style="82" customWidth="1"/>
    <col min="13575" max="13575" width="5.28515625" style="82" customWidth="1"/>
    <col min="13576" max="13576" width="7.42578125" style="82" customWidth="1"/>
    <col min="13577" max="13577" width="5.140625" style="82" bestFit="1" customWidth="1"/>
    <col min="13578" max="13578" width="7.28515625" style="82" customWidth="1"/>
    <col min="13579" max="13579" width="5" style="82" customWidth="1"/>
    <col min="13580" max="13580" width="7.28515625" style="82" bestFit="1" customWidth="1"/>
    <col min="13581" max="13582" width="10" style="82" customWidth="1"/>
    <col min="13583" max="13583" width="11.85546875" style="82" customWidth="1"/>
    <col min="13584" max="13584" width="1.140625" style="82" customWidth="1"/>
    <col min="13585" max="13585" width="23.5703125" style="82" customWidth="1"/>
    <col min="13586" max="13587" width="8.7109375" style="82" customWidth="1"/>
    <col min="13588" max="13588" width="9.140625" style="82"/>
    <col min="13589" max="13591" width="19.7109375" style="82" customWidth="1"/>
    <col min="13592" max="13824" width="9.140625" style="82"/>
    <col min="13825" max="13825" width="26.85546875" style="82" customWidth="1"/>
    <col min="13826" max="13826" width="12.140625" style="82" customWidth="1"/>
    <col min="13827" max="13828" width="10.42578125" style="82" customWidth="1"/>
    <col min="13829" max="13829" width="5.85546875" style="82" customWidth="1"/>
    <col min="13830" max="13830" width="6.5703125" style="82" customWidth="1"/>
    <col min="13831" max="13831" width="5.28515625" style="82" customWidth="1"/>
    <col min="13832" max="13832" width="7.42578125" style="82" customWidth="1"/>
    <col min="13833" max="13833" width="5.140625" style="82" bestFit="1" customWidth="1"/>
    <col min="13834" max="13834" width="7.28515625" style="82" customWidth="1"/>
    <col min="13835" max="13835" width="5" style="82" customWidth="1"/>
    <col min="13836" max="13836" width="7.28515625" style="82" bestFit="1" customWidth="1"/>
    <col min="13837" max="13838" width="10" style="82" customWidth="1"/>
    <col min="13839" max="13839" width="11.85546875" style="82" customWidth="1"/>
    <col min="13840" max="13840" width="1.140625" style="82" customWidth="1"/>
    <col min="13841" max="13841" width="23.5703125" style="82" customWidth="1"/>
    <col min="13842" max="13843" width="8.7109375" style="82" customWidth="1"/>
    <col min="13844" max="13844" width="9.140625" style="82"/>
    <col min="13845" max="13847" width="19.7109375" style="82" customWidth="1"/>
    <col min="13848" max="14080" width="9.140625" style="82"/>
    <col min="14081" max="14081" width="26.85546875" style="82" customWidth="1"/>
    <col min="14082" max="14082" width="12.140625" style="82" customWidth="1"/>
    <col min="14083" max="14084" width="10.42578125" style="82" customWidth="1"/>
    <col min="14085" max="14085" width="5.85546875" style="82" customWidth="1"/>
    <col min="14086" max="14086" width="6.5703125" style="82" customWidth="1"/>
    <col min="14087" max="14087" width="5.28515625" style="82" customWidth="1"/>
    <col min="14088" max="14088" width="7.42578125" style="82" customWidth="1"/>
    <col min="14089" max="14089" width="5.140625" style="82" bestFit="1" customWidth="1"/>
    <col min="14090" max="14090" width="7.28515625" style="82" customWidth="1"/>
    <col min="14091" max="14091" width="5" style="82" customWidth="1"/>
    <col min="14092" max="14092" width="7.28515625" style="82" bestFit="1" customWidth="1"/>
    <col min="14093" max="14094" width="10" style="82" customWidth="1"/>
    <col min="14095" max="14095" width="11.85546875" style="82" customWidth="1"/>
    <col min="14096" max="14096" width="1.140625" style="82" customWidth="1"/>
    <col min="14097" max="14097" width="23.5703125" style="82" customWidth="1"/>
    <col min="14098" max="14099" width="8.7109375" style="82" customWidth="1"/>
    <col min="14100" max="14100" width="9.140625" style="82"/>
    <col min="14101" max="14103" width="19.7109375" style="82" customWidth="1"/>
    <col min="14104" max="14336" width="9.140625" style="82"/>
    <col min="14337" max="14337" width="26.85546875" style="82" customWidth="1"/>
    <col min="14338" max="14338" width="12.140625" style="82" customWidth="1"/>
    <col min="14339" max="14340" width="10.42578125" style="82" customWidth="1"/>
    <col min="14341" max="14341" width="5.85546875" style="82" customWidth="1"/>
    <col min="14342" max="14342" width="6.5703125" style="82" customWidth="1"/>
    <col min="14343" max="14343" width="5.28515625" style="82" customWidth="1"/>
    <col min="14344" max="14344" width="7.42578125" style="82" customWidth="1"/>
    <col min="14345" max="14345" width="5.140625" style="82" bestFit="1" customWidth="1"/>
    <col min="14346" max="14346" width="7.28515625" style="82" customWidth="1"/>
    <col min="14347" max="14347" width="5" style="82" customWidth="1"/>
    <col min="14348" max="14348" width="7.28515625" style="82" bestFit="1" customWidth="1"/>
    <col min="14349" max="14350" width="10" style="82" customWidth="1"/>
    <col min="14351" max="14351" width="11.85546875" style="82" customWidth="1"/>
    <col min="14352" max="14352" width="1.140625" style="82" customWidth="1"/>
    <col min="14353" max="14353" width="23.5703125" style="82" customWidth="1"/>
    <col min="14354" max="14355" width="8.7109375" style="82" customWidth="1"/>
    <col min="14356" max="14356" width="9.140625" style="82"/>
    <col min="14357" max="14359" width="19.7109375" style="82" customWidth="1"/>
    <col min="14360" max="14592" width="9.140625" style="82"/>
    <col min="14593" max="14593" width="26.85546875" style="82" customWidth="1"/>
    <col min="14594" max="14594" width="12.140625" style="82" customWidth="1"/>
    <col min="14595" max="14596" width="10.42578125" style="82" customWidth="1"/>
    <col min="14597" max="14597" width="5.85546875" style="82" customWidth="1"/>
    <col min="14598" max="14598" width="6.5703125" style="82" customWidth="1"/>
    <col min="14599" max="14599" width="5.28515625" style="82" customWidth="1"/>
    <col min="14600" max="14600" width="7.42578125" style="82" customWidth="1"/>
    <col min="14601" max="14601" width="5.140625" style="82" bestFit="1" customWidth="1"/>
    <col min="14602" max="14602" width="7.28515625" style="82" customWidth="1"/>
    <col min="14603" max="14603" width="5" style="82" customWidth="1"/>
    <col min="14604" max="14604" width="7.28515625" style="82" bestFit="1" customWidth="1"/>
    <col min="14605" max="14606" width="10" style="82" customWidth="1"/>
    <col min="14607" max="14607" width="11.85546875" style="82" customWidth="1"/>
    <col min="14608" max="14608" width="1.140625" style="82" customWidth="1"/>
    <col min="14609" max="14609" width="23.5703125" style="82" customWidth="1"/>
    <col min="14610" max="14611" width="8.7109375" style="82" customWidth="1"/>
    <col min="14612" max="14612" width="9.140625" style="82"/>
    <col min="14613" max="14615" width="19.7109375" style="82" customWidth="1"/>
    <col min="14616" max="14848" width="9.140625" style="82"/>
    <col min="14849" max="14849" width="26.85546875" style="82" customWidth="1"/>
    <col min="14850" max="14850" width="12.140625" style="82" customWidth="1"/>
    <col min="14851" max="14852" width="10.42578125" style="82" customWidth="1"/>
    <col min="14853" max="14853" width="5.85546875" style="82" customWidth="1"/>
    <col min="14854" max="14854" width="6.5703125" style="82" customWidth="1"/>
    <col min="14855" max="14855" width="5.28515625" style="82" customWidth="1"/>
    <col min="14856" max="14856" width="7.42578125" style="82" customWidth="1"/>
    <col min="14857" max="14857" width="5.140625" style="82" bestFit="1" customWidth="1"/>
    <col min="14858" max="14858" width="7.28515625" style="82" customWidth="1"/>
    <col min="14859" max="14859" width="5" style="82" customWidth="1"/>
    <col min="14860" max="14860" width="7.28515625" style="82" bestFit="1" customWidth="1"/>
    <col min="14861" max="14862" width="10" style="82" customWidth="1"/>
    <col min="14863" max="14863" width="11.85546875" style="82" customWidth="1"/>
    <col min="14864" max="14864" width="1.140625" style="82" customWidth="1"/>
    <col min="14865" max="14865" width="23.5703125" style="82" customWidth="1"/>
    <col min="14866" max="14867" width="8.7109375" style="82" customWidth="1"/>
    <col min="14868" max="14868" width="9.140625" style="82"/>
    <col min="14869" max="14871" width="19.7109375" style="82" customWidth="1"/>
    <col min="14872" max="15104" width="9.140625" style="82"/>
    <col min="15105" max="15105" width="26.85546875" style="82" customWidth="1"/>
    <col min="15106" max="15106" width="12.140625" style="82" customWidth="1"/>
    <col min="15107" max="15108" width="10.42578125" style="82" customWidth="1"/>
    <col min="15109" max="15109" width="5.85546875" style="82" customWidth="1"/>
    <col min="15110" max="15110" width="6.5703125" style="82" customWidth="1"/>
    <col min="15111" max="15111" width="5.28515625" style="82" customWidth="1"/>
    <col min="15112" max="15112" width="7.42578125" style="82" customWidth="1"/>
    <col min="15113" max="15113" width="5.140625" style="82" bestFit="1" customWidth="1"/>
    <col min="15114" max="15114" width="7.28515625" style="82" customWidth="1"/>
    <col min="15115" max="15115" width="5" style="82" customWidth="1"/>
    <col min="15116" max="15116" width="7.28515625" style="82" bestFit="1" customWidth="1"/>
    <col min="15117" max="15118" width="10" style="82" customWidth="1"/>
    <col min="15119" max="15119" width="11.85546875" style="82" customWidth="1"/>
    <col min="15120" max="15120" width="1.140625" style="82" customWidth="1"/>
    <col min="15121" max="15121" width="23.5703125" style="82" customWidth="1"/>
    <col min="15122" max="15123" width="8.7109375" style="82" customWidth="1"/>
    <col min="15124" max="15124" width="9.140625" style="82"/>
    <col min="15125" max="15127" width="19.7109375" style="82" customWidth="1"/>
    <col min="15128" max="15360" width="9.140625" style="82"/>
    <col min="15361" max="15361" width="26.85546875" style="82" customWidth="1"/>
    <col min="15362" max="15362" width="12.140625" style="82" customWidth="1"/>
    <col min="15363" max="15364" width="10.42578125" style="82" customWidth="1"/>
    <col min="15365" max="15365" width="5.85546875" style="82" customWidth="1"/>
    <col min="15366" max="15366" width="6.5703125" style="82" customWidth="1"/>
    <col min="15367" max="15367" width="5.28515625" style="82" customWidth="1"/>
    <col min="15368" max="15368" width="7.42578125" style="82" customWidth="1"/>
    <col min="15369" max="15369" width="5.140625" style="82" bestFit="1" customWidth="1"/>
    <col min="15370" max="15370" width="7.28515625" style="82" customWidth="1"/>
    <col min="15371" max="15371" width="5" style="82" customWidth="1"/>
    <col min="15372" max="15372" width="7.28515625" style="82" bestFit="1" customWidth="1"/>
    <col min="15373" max="15374" width="10" style="82" customWidth="1"/>
    <col min="15375" max="15375" width="11.85546875" style="82" customWidth="1"/>
    <col min="15376" max="15376" width="1.140625" style="82" customWidth="1"/>
    <col min="15377" max="15377" width="23.5703125" style="82" customWidth="1"/>
    <col min="15378" max="15379" width="8.7109375" style="82" customWidth="1"/>
    <col min="15380" max="15380" width="9.140625" style="82"/>
    <col min="15381" max="15383" width="19.7109375" style="82" customWidth="1"/>
    <col min="15384" max="15616" width="9.140625" style="82"/>
    <col min="15617" max="15617" width="26.85546875" style="82" customWidth="1"/>
    <col min="15618" max="15618" width="12.140625" style="82" customWidth="1"/>
    <col min="15619" max="15620" width="10.42578125" style="82" customWidth="1"/>
    <col min="15621" max="15621" width="5.85546875" style="82" customWidth="1"/>
    <col min="15622" max="15622" width="6.5703125" style="82" customWidth="1"/>
    <col min="15623" max="15623" width="5.28515625" style="82" customWidth="1"/>
    <col min="15624" max="15624" width="7.42578125" style="82" customWidth="1"/>
    <col min="15625" max="15625" width="5.140625" style="82" bestFit="1" customWidth="1"/>
    <col min="15626" max="15626" width="7.28515625" style="82" customWidth="1"/>
    <col min="15627" max="15627" width="5" style="82" customWidth="1"/>
    <col min="15628" max="15628" width="7.28515625" style="82" bestFit="1" customWidth="1"/>
    <col min="15629" max="15630" width="10" style="82" customWidth="1"/>
    <col min="15631" max="15631" width="11.85546875" style="82" customWidth="1"/>
    <col min="15632" max="15632" width="1.140625" style="82" customWidth="1"/>
    <col min="15633" max="15633" width="23.5703125" style="82" customWidth="1"/>
    <col min="15634" max="15635" width="8.7109375" style="82" customWidth="1"/>
    <col min="15636" max="15636" width="9.140625" style="82"/>
    <col min="15637" max="15639" width="19.7109375" style="82" customWidth="1"/>
    <col min="15640" max="15872" width="9.140625" style="82"/>
    <col min="15873" max="15873" width="26.85546875" style="82" customWidth="1"/>
    <col min="15874" max="15874" width="12.140625" style="82" customWidth="1"/>
    <col min="15875" max="15876" width="10.42578125" style="82" customWidth="1"/>
    <col min="15877" max="15877" width="5.85546875" style="82" customWidth="1"/>
    <col min="15878" max="15878" width="6.5703125" style="82" customWidth="1"/>
    <col min="15879" max="15879" width="5.28515625" style="82" customWidth="1"/>
    <col min="15880" max="15880" width="7.42578125" style="82" customWidth="1"/>
    <col min="15881" max="15881" width="5.140625" style="82" bestFit="1" customWidth="1"/>
    <col min="15882" max="15882" width="7.28515625" style="82" customWidth="1"/>
    <col min="15883" max="15883" width="5" style="82" customWidth="1"/>
    <col min="15884" max="15884" width="7.28515625" style="82" bestFit="1" customWidth="1"/>
    <col min="15885" max="15886" width="10" style="82" customWidth="1"/>
    <col min="15887" max="15887" width="11.85546875" style="82" customWidth="1"/>
    <col min="15888" max="15888" width="1.140625" style="82" customWidth="1"/>
    <col min="15889" max="15889" width="23.5703125" style="82" customWidth="1"/>
    <col min="15890" max="15891" width="8.7109375" style="82" customWidth="1"/>
    <col min="15892" max="15892" width="9.140625" style="82"/>
    <col min="15893" max="15895" width="19.7109375" style="82" customWidth="1"/>
    <col min="15896" max="16128" width="9.140625" style="82"/>
    <col min="16129" max="16129" width="26.85546875" style="82" customWidth="1"/>
    <col min="16130" max="16130" width="12.140625" style="82" customWidth="1"/>
    <col min="16131" max="16132" width="10.42578125" style="82" customWidth="1"/>
    <col min="16133" max="16133" width="5.85546875" style="82" customWidth="1"/>
    <col min="16134" max="16134" width="6.5703125" style="82" customWidth="1"/>
    <col min="16135" max="16135" width="5.28515625" style="82" customWidth="1"/>
    <col min="16136" max="16136" width="7.42578125" style="82" customWidth="1"/>
    <col min="16137" max="16137" width="5.140625" style="82" bestFit="1" customWidth="1"/>
    <col min="16138" max="16138" width="7.28515625" style="82" customWidth="1"/>
    <col min="16139" max="16139" width="5" style="82" customWidth="1"/>
    <col min="16140" max="16140" width="7.28515625" style="82" bestFit="1" customWidth="1"/>
    <col min="16141" max="16142" width="10" style="82" customWidth="1"/>
    <col min="16143" max="16143" width="11.85546875" style="82" customWidth="1"/>
    <col min="16144" max="16144" width="1.140625" style="82" customWidth="1"/>
    <col min="16145" max="16145" width="23.5703125" style="82" customWidth="1"/>
    <col min="16146" max="16147" width="8.7109375" style="82" customWidth="1"/>
    <col min="16148" max="16148" width="9.140625" style="82"/>
    <col min="16149" max="16151" width="19.7109375" style="82" customWidth="1"/>
    <col min="16152" max="16384" width="9.140625" style="82"/>
  </cols>
  <sheetData>
    <row r="1" spans="1:23" ht="31.5" customHeight="1">
      <c r="B1" s="264" t="s">
        <v>442</v>
      </c>
      <c r="C1" s="149"/>
      <c r="D1" s="149"/>
    </row>
    <row r="2" spans="1:23" ht="25.5">
      <c r="A2" s="91" t="s">
        <v>36</v>
      </c>
      <c r="B2" s="91" t="s">
        <v>42</v>
      </c>
      <c r="C2" s="90" t="s">
        <v>43</v>
      </c>
      <c r="D2" s="91" t="s">
        <v>44</v>
      </c>
      <c r="E2" s="91">
        <v>2</v>
      </c>
      <c r="F2" s="91" t="s">
        <v>45</v>
      </c>
      <c r="G2" s="91">
        <v>3</v>
      </c>
      <c r="H2" s="91" t="s">
        <v>46</v>
      </c>
      <c r="I2" s="91">
        <v>4</v>
      </c>
      <c r="J2" s="91" t="s">
        <v>47</v>
      </c>
      <c r="K2" s="91">
        <v>5</v>
      </c>
      <c r="L2" s="91" t="s">
        <v>48</v>
      </c>
      <c r="M2" s="91" t="s">
        <v>49</v>
      </c>
      <c r="N2" s="90" t="s">
        <v>82</v>
      </c>
      <c r="O2" s="263" t="s">
        <v>81</v>
      </c>
    </row>
    <row r="3" spans="1:23" ht="12.75" customHeight="1" thickBot="1">
      <c r="A3" s="3" t="s">
        <v>137</v>
      </c>
      <c r="B3" s="249">
        <v>4</v>
      </c>
      <c r="C3" s="250">
        <v>37.25</v>
      </c>
      <c r="D3" s="86">
        <v>1</v>
      </c>
      <c r="E3" s="249"/>
      <c r="F3" s="368"/>
      <c r="G3" s="249"/>
      <c r="H3" s="368"/>
      <c r="I3" s="249"/>
      <c r="J3" s="370"/>
      <c r="K3" s="249">
        <v>4</v>
      </c>
      <c r="L3" s="370">
        <f t="shared" ref="L3:L15" si="0">K3/B3</f>
        <v>1</v>
      </c>
      <c r="M3" s="250">
        <v>5</v>
      </c>
      <c r="N3" s="368">
        <f t="shared" ref="N3:N20" si="1">(I3+K3)/B3</f>
        <v>1</v>
      </c>
      <c r="O3" s="368">
        <f t="shared" ref="O3:O19" si="2">(I3+K3+G3)/B3</f>
        <v>1</v>
      </c>
      <c r="P3" s="251">
        <v>31</v>
      </c>
      <c r="Q3" s="83" t="s">
        <v>43</v>
      </c>
      <c r="R3" s="83" t="s">
        <v>379</v>
      </c>
      <c r="S3" s="83" t="s">
        <v>108</v>
      </c>
      <c r="U3" s="83" t="s">
        <v>43</v>
      </c>
      <c r="V3" s="83" t="s">
        <v>379</v>
      </c>
      <c r="W3" s="252" t="s">
        <v>108</v>
      </c>
    </row>
    <row r="4" spans="1:23" ht="22.5">
      <c r="A4" s="3" t="s">
        <v>131</v>
      </c>
      <c r="B4" s="249">
        <v>1</v>
      </c>
      <c r="C4" s="250">
        <v>37</v>
      </c>
      <c r="D4" s="86">
        <v>2</v>
      </c>
      <c r="E4" s="249"/>
      <c r="F4" s="368"/>
      <c r="G4" s="249"/>
      <c r="H4" s="368"/>
      <c r="I4" s="249"/>
      <c r="J4" s="370"/>
      <c r="K4" s="249">
        <v>1</v>
      </c>
      <c r="L4" s="370">
        <f t="shared" si="0"/>
        <v>1</v>
      </c>
      <c r="M4" s="250">
        <v>5</v>
      </c>
      <c r="N4" s="368">
        <f t="shared" si="1"/>
        <v>1</v>
      </c>
      <c r="O4" s="368">
        <f t="shared" si="2"/>
        <v>1</v>
      </c>
      <c r="P4" s="251">
        <v>31</v>
      </c>
      <c r="Q4" s="84"/>
      <c r="R4" s="85" t="s">
        <v>387</v>
      </c>
      <c r="S4" s="85" t="s">
        <v>111</v>
      </c>
      <c r="U4" s="94" t="s">
        <v>79</v>
      </c>
      <c r="V4" s="253">
        <v>0.71</v>
      </c>
      <c r="W4" s="253">
        <v>0.54</v>
      </c>
    </row>
    <row r="5" spans="1:23">
      <c r="A5" s="3" t="s">
        <v>128</v>
      </c>
      <c r="B5" s="249">
        <v>3</v>
      </c>
      <c r="C5" s="250">
        <v>36.666666666666664</v>
      </c>
      <c r="D5" s="86">
        <v>3</v>
      </c>
      <c r="E5" s="249"/>
      <c r="F5" s="368"/>
      <c r="G5" s="249"/>
      <c r="H5" s="368"/>
      <c r="I5" s="249"/>
      <c r="J5" s="370"/>
      <c r="K5" s="249">
        <v>3</v>
      </c>
      <c r="L5" s="370">
        <f t="shared" si="0"/>
        <v>1</v>
      </c>
      <c r="M5" s="250">
        <v>5</v>
      </c>
      <c r="N5" s="368">
        <f t="shared" si="1"/>
        <v>1</v>
      </c>
      <c r="O5" s="368">
        <f t="shared" si="2"/>
        <v>1</v>
      </c>
      <c r="P5" s="251">
        <v>31</v>
      </c>
      <c r="Q5" s="94" t="s">
        <v>79</v>
      </c>
      <c r="R5" s="94">
        <v>30.09</v>
      </c>
      <c r="S5" s="102">
        <v>22.4</v>
      </c>
      <c r="U5" s="94" t="s">
        <v>23</v>
      </c>
      <c r="V5" s="253">
        <v>0.79</v>
      </c>
      <c r="W5" s="253">
        <v>0.56999999999999995</v>
      </c>
    </row>
    <row r="6" spans="1:23" ht="26.25" thickBot="1">
      <c r="A6" s="3" t="s">
        <v>26</v>
      </c>
      <c r="B6" s="249">
        <v>5</v>
      </c>
      <c r="C6" s="250">
        <v>36.6</v>
      </c>
      <c r="D6" s="86">
        <v>4</v>
      </c>
      <c r="E6" s="249"/>
      <c r="F6" s="368"/>
      <c r="G6" s="249"/>
      <c r="H6" s="368"/>
      <c r="I6" s="249"/>
      <c r="J6" s="370"/>
      <c r="K6" s="249">
        <v>5</v>
      </c>
      <c r="L6" s="370">
        <f t="shared" si="0"/>
        <v>1</v>
      </c>
      <c r="M6" s="250">
        <v>5</v>
      </c>
      <c r="N6" s="368">
        <f t="shared" si="1"/>
        <v>1</v>
      </c>
      <c r="O6" s="368">
        <f t="shared" si="2"/>
        <v>1</v>
      </c>
      <c r="P6" s="251">
        <v>31</v>
      </c>
      <c r="Q6" s="94" t="s">
        <v>23</v>
      </c>
      <c r="R6" s="94">
        <v>34</v>
      </c>
      <c r="S6" s="102">
        <v>23.55</v>
      </c>
      <c r="U6" s="96" t="s">
        <v>22</v>
      </c>
      <c r="V6" s="258">
        <v>0.74</v>
      </c>
      <c r="W6" s="253">
        <v>0.56000000000000005</v>
      </c>
    </row>
    <row r="7" spans="1:23" ht="15" customHeight="1" thickBot="1">
      <c r="A7" s="3" t="s">
        <v>135</v>
      </c>
      <c r="B7" s="249">
        <v>2</v>
      </c>
      <c r="C7" s="250">
        <v>36</v>
      </c>
      <c r="D7" s="86">
        <v>5</v>
      </c>
      <c r="E7" s="249"/>
      <c r="F7" s="368"/>
      <c r="G7" s="249"/>
      <c r="H7" s="368"/>
      <c r="I7" s="249">
        <v>1</v>
      </c>
      <c r="J7" s="370">
        <f>I7/B7</f>
        <v>0.5</v>
      </c>
      <c r="K7" s="249">
        <v>1</v>
      </c>
      <c r="L7" s="370">
        <f t="shared" si="0"/>
        <v>0.5</v>
      </c>
      <c r="M7" s="250">
        <v>4.5</v>
      </c>
      <c r="N7" s="368">
        <f t="shared" si="1"/>
        <v>1</v>
      </c>
      <c r="O7" s="368">
        <f t="shared" si="2"/>
        <v>1</v>
      </c>
      <c r="P7" s="251">
        <v>31</v>
      </c>
      <c r="Q7" s="96" t="s">
        <v>388</v>
      </c>
      <c r="R7" s="103">
        <v>31.85</v>
      </c>
      <c r="S7" s="97">
        <v>22.89</v>
      </c>
      <c r="U7" s="94"/>
      <c r="V7" s="253"/>
      <c r="W7" s="253"/>
    </row>
    <row r="8" spans="1:23" ht="15" customHeight="1" thickBot="1">
      <c r="A8" s="3" t="s">
        <v>34</v>
      </c>
      <c r="B8" s="249">
        <v>6</v>
      </c>
      <c r="C8" s="250">
        <v>34.166666666666664</v>
      </c>
      <c r="D8" s="86">
        <v>6</v>
      </c>
      <c r="E8" s="249"/>
      <c r="F8" s="368"/>
      <c r="G8" s="249"/>
      <c r="H8" s="368"/>
      <c r="I8" s="249">
        <v>1</v>
      </c>
      <c r="J8" s="370">
        <f>I8/B8</f>
        <v>0.16666666666666666</v>
      </c>
      <c r="K8" s="249">
        <v>5</v>
      </c>
      <c r="L8" s="370">
        <f t="shared" si="0"/>
        <v>0.83333333333333337</v>
      </c>
      <c r="M8" s="250">
        <v>4.833333333333333</v>
      </c>
      <c r="N8" s="368">
        <f t="shared" si="1"/>
        <v>1</v>
      </c>
      <c r="O8" s="368">
        <f t="shared" si="2"/>
        <v>1</v>
      </c>
      <c r="P8" s="251">
        <v>31</v>
      </c>
      <c r="Q8" s="96" t="s">
        <v>80</v>
      </c>
      <c r="R8" s="255">
        <v>31</v>
      </c>
      <c r="S8" s="98">
        <v>23.8</v>
      </c>
      <c r="W8" s="253"/>
    </row>
    <row r="9" spans="1:23" ht="15" customHeight="1" thickBot="1">
      <c r="A9" s="3" t="s">
        <v>138</v>
      </c>
      <c r="B9" s="249">
        <v>9</v>
      </c>
      <c r="C9" s="250">
        <v>34</v>
      </c>
      <c r="D9" s="86">
        <v>7</v>
      </c>
      <c r="E9" s="249"/>
      <c r="F9" s="368"/>
      <c r="G9" s="249"/>
      <c r="H9" s="368"/>
      <c r="I9" s="249">
        <v>4</v>
      </c>
      <c r="J9" s="370">
        <f>I9/B9</f>
        <v>0.44444444444444442</v>
      </c>
      <c r="K9" s="249">
        <v>5</v>
      </c>
      <c r="L9" s="370">
        <f t="shared" si="0"/>
        <v>0.55555555555555558</v>
      </c>
      <c r="M9" s="250">
        <v>4.5555555555555554</v>
      </c>
      <c r="N9" s="368">
        <f t="shared" si="1"/>
        <v>1</v>
      </c>
      <c r="O9" s="368">
        <f t="shared" si="2"/>
        <v>1</v>
      </c>
      <c r="P9" s="251">
        <v>31</v>
      </c>
      <c r="U9" s="96"/>
      <c r="V9" s="96"/>
      <c r="W9" s="94"/>
    </row>
    <row r="10" spans="1:23" ht="15" customHeight="1">
      <c r="A10" s="3" t="s">
        <v>37</v>
      </c>
      <c r="B10" s="249">
        <v>3</v>
      </c>
      <c r="C10" s="250">
        <v>33.666666666666664</v>
      </c>
      <c r="D10" s="86">
        <v>8</v>
      </c>
      <c r="E10" s="249"/>
      <c r="F10" s="368"/>
      <c r="G10" s="249"/>
      <c r="H10" s="368"/>
      <c r="I10" s="249"/>
      <c r="J10" s="370"/>
      <c r="K10" s="249">
        <v>3</v>
      </c>
      <c r="L10" s="370">
        <f t="shared" si="0"/>
        <v>1</v>
      </c>
      <c r="M10" s="250">
        <v>5</v>
      </c>
      <c r="N10" s="368">
        <f t="shared" si="1"/>
        <v>1</v>
      </c>
      <c r="O10" s="368">
        <f t="shared" si="2"/>
        <v>1</v>
      </c>
      <c r="P10" s="251">
        <v>31</v>
      </c>
      <c r="Q10" s="94"/>
      <c r="R10" s="94"/>
      <c r="S10" s="102"/>
      <c r="U10" s="94"/>
      <c r="V10" s="94"/>
      <c r="W10" s="94"/>
    </row>
    <row r="11" spans="1:23" ht="15" customHeight="1">
      <c r="A11" s="3" t="s">
        <v>129</v>
      </c>
      <c r="B11" s="249">
        <v>2</v>
      </c>
      <c r="C11" s="250">
        <v>33</v>
      </c>
      <c r="D11" s="86">
        <v>9</v>
      </c>
      <c r="E11" s="249"/>
      <c r="F11" s="368"/>
      <c r="G11" s="249"/>
      <c r="H11" s="368"/>
      <c r="I11" s="249">
        <v>1</v>
      </c>
      <c r="J11" s="370">
        <f t="shared" ref="J11:J20" si="3">I11/B11</f>
        <v>0.5</v>
      </c>
      <c r="K11" s="249">
        <v>1</v>
      </c>
      <c r="L11" s="370">
        <f t="shared" si="0"/>
        <v>0.5</v>
      </c>
      <c r="M11" s="250">
        <v>4.5</v>
      </c>
      <c r="N11" s="368">
        <f t="shared" si="1"/>
        <v>1</v>
      </c>
      <c r="O11" s="368">
        <f t="shared" si="2"/>
        <v>1</v>
      </c>
      <c r="P11" s="251">
        <v>31</v>
      </c>
      <c r="Q11" s="94"/>
      <c r="R11" s="94"/>
      <c r="S11" s="102"/>
      <c r="U11" s="94"/>
      <c r="V11" s="94"/>
      <c r="W11" s="94"/>
    </row>
    <row r="12" spans="1:23" ht="15" customHeight="1">
      <c r="A12" s="3" t="s">
        <v>33</v>
      </c>
      <c r="B12" s="249">
        <v>2</v>
      </c>
      <c r="C12" s="250">
        <v>32.5</v>
      </c>
      <c r="D12" s="86">
        <v>10</v>
      </c>
      <c r="E12" s="249"/>
      <c r="F12" s="368"/>
      <c r="G12" s="249"/>
      <c r="H12" s="368"/>
      <c r="I12" s="249">
        <v>1</v>
      </c>
      <c r="J12" s="370">
        <f t="shared" si="3"/>
        <v>0.5</v>
      </c>
      <c r="K12" s="249">
        <v>1</v>
      </c>
      <c r="L12" s="370">
        <f t="shared" si="0"/>
        <v>0.5</v>
      </c>
      <c r="M12" s="250">
        <v>4.5</v>
      </c>
      <c r="N12" s="368">
        <f t="shared" si="1"/>
        <v>1</v>
      </c>
      <c r="O12" s="368">
        <f t="shared" si="2"/>
        <v>1</v>
      </c>
      <c r="P12" s="251">
        <v>31</v>
      </c>
      <c r="Q12" s="94"/>
      <c r="R12" s="94"/>
      <c r="S12" s="102"/>
      <c r="U12" s="94"/>
      <c r="V12" s="94"/>
      <c r="W12" s="94"/>
    </row>
    <row r="13" spans="1:23" ht="15" customHeight="1">
      <c r="A13" s="3" t="s">
        <v>136</v>
      </c>
      <c r="B13" s="249">
        <v>2</v>
      </c>
      <c r="C13" s="250">
        <v>31.5</v>
      </c>
      <c r="D13" s="86">
        <v>11</v>
      </c>
      <c r="E13" s="249"/>
      <c r="F13" s="368"/>
      <c r="G13" s="249"/>
      <c r="H13" s="368"/>
      <c r="I13" s="249">
        <v>1</v>
      </c>
      <c r="J13" s="370">
        <f t="shared" si="3"/>
        <v>0.5</v>
      </c>
      <c r="K13" s="249">
        <v>1</v>
      </c>
      <c r="L13" s="370">
        <f t="shared" si="0"/>
        <v>0.5</v>
      </c>
      <c r="M13" s="250">
        <v>4.5</v>
      </c>
      <c r="N13" s="368">
        <f t="shared" si="1"/>
        <v>1</v>
      </c>
      <c r="O13" s="368">
        <f t="shared" si="2"/>
        <v>1</v>
      </c>
      <c r="P13" s="251">
        <v>31</v>
      </c>
      <c r="Q13" s="259"/>
      <c r="R13" s="94"/>
      <c r="S13" s="102"/>
      <c r="U13" s="94"/>
      <c r="V13" s="94"/>
      <c r="W13" s="94"/>
    </row>
    <row r="14" spans="1:23" ht="15" customHeight="1" thickBot="1">
      <c r="A14" s="3" t="s">
        <v>145</v>
      </c>
      <c r="B14" s="249">
        <v>2</v>
      </c>
      <c r="C14" s="250">
        <v>29.5</v>
      </c>
      <c r="D14" s="86">
        <v>12</v>
      </c>
      <c r="E14" s="249"/>
      <c r="F14" s="368"/>
      <c r="G14" s="249"/>
      <c r="H14" s="368"/>
      <c r="I14" s="249">
        <v>1</v>
      </c>
      <c r="J14" s="370">
        <f t="shared" si="3"/>
        <v>0.5</v>
      </c>
      <c r="K14" s="249">
        <v>1</v>
      </c>
      <c r="L14" s="370">
        <f t="shared" si="0"/>
        <v>0.5</v>
      </c>
      <c r="M14" s="250">
        <v>4.5</v>
      </c>
      <c r="N14" s="368">
        <f t="shared" si="1"/>
        <v>1</v>
      </c>
      <c r="O14" s="368">
        <f t="shared" si="2"/>
        <v>1</v>
      </c>
      <c r="P14" s="251">
        <v>31</v>
      </c>
      <c r="Q14" s="83" t="s">
        <v>49</v>
      </c>
      <c r="R14" s="83" t="s">
        <v>379</v>
      </c>
      <c r="S14" s="104" t="s">
        <v>108</v>
      </c>
    </row>
    <row r="15" spans="1:23" ht="15" customHeight="1">
      <c r="A15" s="3" t="s">
        <v>502</v>
      </c>
      <c r="B15" s="249">
        <v>2</v>
      </c>
      <c r="C15" s="250">
        <v>28</v>
      </c>
      <c r="D15" s="86">
        <v>13</v>
      </c>
      <c r="E15" s="249"/>
      <c r="F15" s="368"/>
      <c r="G15" s="249"/>
      <c r="H15" s="368"/>
      <c r="I15" s="249">
        <v>1</v>
      </c>
      <c r="J15" s="370">
        <f t="shared" si="3"/>
        <v>0.5</v>
      </c>
      <c r="K15" s="249">
        <v>1</v>
      </c>
      <c r="L15" s="370">
        <f t="shared" si="0"/>
        <v>0.5</v>
      </c>
      <c r="M15" s="250">
        <v>4.5</v>
      </c>
      <c r="N15" s="368">
        <f t="shared" si="1"/>
        <v>1</v>
      </c>
      <c r="O15" s="368">
        <f t="shared" si="2"/>
        <v>1</v>
      </c>
      <c r="P15" s="251">
        <v>31</v>
      </c>
      <c r="Q15" s="84"/>
      <c r="R15" s="105"/>
      <c r="S15" s="105"/>
    </row>
    <row r="16" spans="1:23" ht="15" customHeight="1">
      <c r="A16" s="3" t="s">
        <v>32</v>
      </c>
      <c r="B16" s="249">
        <v>4</v>
      </c>
      <c r="C16" s="250">
        <v>27</v>
      </c>
      <c r="D16" s="86">
        <v>14</v>
      </c>
      <c r="E16" s="249"/>
      <c r="F16" s="368"/>
      <c r="G16" s="249"/>
      <c r="H16" s="368"/>
      <c r="I16" s="249">
        <v>4</v>
      </c>
      <c r="J16" s="370">
        <f t="shared" si="3"/>
        <v>1</v>
      </c>
      <c r="K16" s="249"/>
      <c r="L16" s="370"/>
      <c r="M16" s="250">
        <v>4</v>
      </c>
      <c r="N16" s="368">
        <f t="shared" si="1"/>
        <v>1</v>
      </c>
      <c r="O16" s="368">
        <f t="shared" si="2"/>
        <v>1</v>
      </c>
      <c r="P16" s="251">
        <v>31</v>
      </c>
      <c r="Q16" s="94" t="s">
        <v>79</v>
      </c>
      <c r="R16" s="102">
        <v>4.3899999999999997</v>
      </c>
      <c r="S16" s="95">
        <v>3.58</v>
      </c>
    </row>
    <row r="17" spans="1:19" ht="15" customHeight="1">
      <c r="A17" s="3" t="s">
        <v>35</v>
      </c>
      <c r="B17" s="249">
        <v>11</v>
      </c>
      <c r="C17" s="250">
        <v>26</v>
      </c>
      <c r="D17" s="86">
        <v>15</v>
      </c>
      <c r="E17" s="249">
        <v>1</v>
      </c>
      <c r="F17" s="368">
        <f>E17/B17</f>
        <v>9.0909090909090912E-2</v>
      </c>
      <c r="G17" s="249">
        <v>3</v>
      </c>
      <c r="H17" s="368">
        <f>G17/B17</f>
        <v>0.27272727272727271</v>
      </c>
      <c r="I17" s="249">
        <v>3</v>
      </c>
      <c r="J17" s="370">
        <f t="shared" si="3"/>
        <v>0.27272727272727271</v>
      </c>
      <c r="K17" s="249">
        <v>4</v>
      </c>
      <c r="L17" s="370">
        <f>K17/B17</f>
        <v>0.36363636363636365</v>
      </c>
      <c r="M17" s="250">
        <v>3.9090909090909092</v>
      </c>
      <c r="N17" s="368">
        <f t="shared" si="1"/>
        <v>0.63636363636363635</v>
      </c>
      <c r="O17" s="368">
        <f t="shared" si="2"/>
        <v>0.90909090909090906</v>
      </c>
      <c r="P17" s="251">
        <v>31</v>
      </c>
      <c r="Q17" s="94" t="s">
        <v>23</v>
      </c>
      <c r="R17" s="102">
        <v>4.67</v>
      </c>
      <c r="S17" s="95">
        <v>3.73</v>
      </c>
    </row>
    <row r="18" spans="1:19" ht="15" customHeight="1" thickBot="1">
      <c r="A18" s="3" t="s">
        <v>504</v>
      </c>
      <c r="B18" s="249">
        <v>1</v>
      </c>
      <c r="C18" s="250">
        <v>23</v>
      </c>
      <c r="D18" s="86">
        <v>16</v>
      </c>
      <c r="E18" s="249"/>
      <c r="F18" s="368"/>
      <c r="G18" s="249"/>
      <c r="H18" s="368"/>
      <c r="I18" s="249">
        <v>1</v>
      </c>
      <c r="J18" s="370">
        <f t="shared" si="3"/>
        <v>1</v>
      </c>
      <c r="K18" s="249"/>
      <c r="L18" s="370"/>
      <c r="M18" s="250">
        <v>4</v>
      </c>
      <c r="N18" s="368">
        <f t="shared" si="1"/>
        <v>1</v>
      </c>
      <c r="O18" s="368">
        <f t="shared" si="2"/>
        <v>1</v>
      </c>
      <c r="P18" s="251">
        <v>31</v>
      </c>
      <c r="Q18" s="96" t="s">
        <v>388</v>
      </c>
      <c r="R18" s="97">
        <v>4.5199999999999996</v>
      </c>
      <c r="S18" s="97">
        <v>3.65</v>
      </c>
    </row>
    <row r="19" spans="1:19" ht="15" customHeight="1" thickBot="1">
      <c r="A19" s="3" t="s">
        <v>27</v>
      </c>
      <c r="B19" s="249">
        <v>1</v>
      </c>
      <c r="C19" s="250">
        <v>22</v>
      </c>
      <c r="D19" s="86">
        <v>17</v>
      </c>
      <c r="E19" s="249"/>
      <c r="F19" s="368"/>
      <c r="G19" s="249"/>
      <c r="H19" s="368"/>
      <c r="I19" s="249">
        <v>1</v>
      </c>
      <c r="J19" s="370">
        <f t="shared" si="3"/>
        <v>1</v>
      </c>
      <c r="K19" s="249"/>
      <c r="L19" s="370"/>
      <c r="M19" s="250">
        <v>4</v>
      </c>
      <c r="N19" s="368">
        <f t="shared" si="1"/>
        <v>1</v>
      </c>
      <c r="O19" s="368">
        <f t="shared" si="2"/>
        <v>1</v>
      </c>
      <c r="P19" s="251">
        <v>31</v>
      </c>
      <c r="Q19" s="96" t="s">
        <v>80</v>
      </c>
      <c r="R19" s="98">
        <v>4.4000000000000004</v>
      </c>
      <c r="S19" s="98">
        <v>3.7</v>
      </c>
    </row>
    <row r="20" spans="1:19" ht="30">
      <c r="A20" s="219" t="s">
        <v>40</v>
      </c>
      <c r="B20" s="216">
        <v>60</v>
      </c>
      <c r="C20" s="256">
        <v>31.85</v>
      </c>
      <c r="D20" s="220"/>
      <c r="E20" s="216">
        <v>1</v>
      </c>
      <c r="F20" s="218">
        <f t="shared" ref="F20" si="4">E20/B20</f>
        <v>1.6666666666666666E-2</v>
      </c>
      <c r="G20" s="216">
        <v>3</v>
      </c>
      <c r="H20" s="218">
        <f>G20/B20</f>
        <v>0.05</v>
      </c>
      <c r="I20" s="216">
        <v>20</v>
      </c>
      <c r="J20" s="218">
        <f t="shared" si="3"/>
        <v>0.33333333333333331</v>
      </c>
      <c r="K20" s="216">
        <v>36</v>
      </c>
      <c r="L20" s="218">
        <f>K20/B20</f>
        <v>0.6</v>
      </c>
      <c r="M20" s="256">
        <v>4.5166666666666666</v>
      </c>
      <c r="N20" s="218">
        <f t="shared" si="1"/>
        <v>0.93333333333333335</v>
      </c>
      <c r="O20" s="218">
        <f>(G20+I20+K20)/B20</f>
        <v>0.98333333333333328</v>
      </c>
      <c r="R20" s="82" t="s">
        <v>285</v>
      </c>
    </row>
    <row r="25" spans="1:19" ht="13.5" thickBot="1">
      <c r="Q25" s="83" t="s">
        <v>82</v>
      </c>
      <c r="R25" s="83" t="s">
        <v>379</v>
      </c>
      <c r="S25" s="104" t="s">
        <v>108</v>
      </c>
    </row>
    <row r="26" spans="1:19">
      <c r="Q26" s="94" t="s">
        <v>79</v>
      </c>
      <c r="R26" s="99">
        <v>0.879</v>
      </c>
      <c r="S26" s="99">
        <v>0.56599999999999995</v>
      </c>
    </row>
    <row r="27" spans="1:19">
      <c r="Q27" s="94" t="s">
        <v>23</v>
      </c>
      <c r="R27" s="99">
        <v>1</v>
      </c>
      <c r="S27" s="99">
        <v>0.6</v>
      </c>
    </row>
    <row r="28" spans="1:19" ht="16.5" customHeight="1" thickBot="1">
      <c r="Q28" s="96" t="s">
        <v>388</v>
      </c>
      <c r="R28" s="100">
        <v>0.93300000000000005</v>
      </c>
      <c r="S28" s="100">
        <v>0.58099999999999996</v>
      </c>
    </row>
    <row r="29" spans="1:19" ht="13.5" hidden="1" thickBot="1">
      <c r="Q29" s="96" t="s">
        <v>80</v>
      </c>
      <c r="R29" s="257"/>
      <c r="S29" s="257"/>
    </row>
    <row r="30" spans="1:19" hidden="1"/>
    <row r="31" spans="1:19" hidden="1"/>
    <row r="32" spans="1:19" hidden="1"/>
    <row r="33" spans="1:19" hidden="1"/>
    <row r="34" spans="1:19" hidden="1"/>
    <row r="35" spans="1:19" hidden="1"/>
    <row r="36" spans="1:19" hidden="1"/>
    <row r="37" spans="1:19" hidden="1"/>
    <row r="38" spans="1:19" hidden="1"/>
    <row r="39" spans="1:19" hidden="1"/>
    <row r="40" spans="1:19" hidden="1"/>
    <row r="41" spans="1:19" hidden="1"/>
    <row r="42" spans="1:19" ht="13.5" customHeight="1" thickBot="1">
      <c r="Q42" s="96" t="s">
        <v>80</v>
      </c>
      <c r="R42" s="380">
        <v>0.85099999999999998</v>
      </c>
      <c r="S42" s="257"/>
    </row>
    <row r="43" spans="1:19">
      <c r="Q43" s="94"/>
      <c r="R43" s="99"/>
      <c r="S43" s="99"/>
    </row>
    <row r="44" spans="1:19">
      <c r="Q44" s="94"/>
      <c r="R44" s="99"/>
      <c r="S44" s="99"/>
    </row>
    <row r="45" spans="1:19">
      <c r="Q45" s="94"/>
      <c r="R45" s="99"/>
      <c r="S45" s="99"/>
    </row>
    <row r="46" spans="1:19">
      <c r="A46" s="89" t="s">
        <v>382</v>
      </c>
      <c r="B46" s="88" t="s">
        <v>383</v>
      </c>
      <c r="C46" s="88"/>
      <c r="D46" s="88"/>
      <c r="Q46" s="259"/>
      <c r="R46" s="259"/>
      <c r="S46" s="259"/>
    </row>
    <row r="48" spans="1:19" ht="13.5" thickBot="1">
      <c r="C48" s="82" t="s">
        <v>285</v>
      </c>
      <c r="Q48" s="83" t="s">
        <v>81</v>
      </c>
      <c r="R48" s="83" t="s">
        <v>379</v>
      </c>
      <c r="S48" s="104" t="s">
        <v>108</v>
      </c>
    </row>
    <row r="49" spans="17:19">
      <c r="Q49" s="84"/>
      <c r="R49" s="105"/>
      <c r="S49" s="105"/>
    </row>
    <row r="50" spans="17:19">
      <c r="Q50" s="94" t="s">
        <v>79</v>
      </c>
      <c r="R50" s="99">
        <v>0.97</v>
      </c>
      <c r="S50" s="99">
        <v>1</v>
      </c>
    </row>
    <row r="51" spans="17:19">
      <c r="Q51" s="94" t="s">
        <v>23</v>
      </c>
      <c r="R51" s="99">
        <v>1</v>
      </c>
      <c r="S51" s="99">
        <v>1</v>
      </c>
    </row>
    <row r="52" spans="17:19" ht="13.5" thickBot="1">
      <c r="Q52" s="96" t="s">
        <v>388</v>
      </c>
      <c r="R52" s="100">
        <v>0.98299999999999998</v>
      </c>
      <c r="S52" s="100">
        <v>1</v>
      </c>
    </row>
    <row r="53" spans="17:19" ht="13.5" thickBot="1">
      <c r="Q53" s="96" t="s">
        <v>80</v>
      </c>
      <c r="R53" s="380">
        <v>0.99399999999999999</v>
      </c>
      <c r="S53" s="257"/>
    </row>
  </sheetData>
  <pageMargins left="0.59055118110236227" right="0.19685039370078741" top="0.59055118110236227" bottom="0.19685039370078741" header="0.31496062992125984" footer="0.31496062992125984"/>
  <pageSetup paperSize="9" scale="57" orientation="landscape" r:id="rId1"/>
  <headerFooter>
    <oddHeader>&amp;R&amp;A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49"/>
  <sheetViews>
    <sheetView topLeftCell="C1" zoomScale="77" zoomScaleNormal="77" workbookViewId="0">
      <selection activeCell="C38" sqref="C38"/>
    </sheetView>
  </sheetViews>
  <sheetFormatPr defaultRowHeight="12.75"/>
  <cols>
    <col min="1" max="1" width="26.85546875" style="82" customWidth="1"/>
    <col min="2" max="2" width="15.5703125" style="82" customWidth="1"/>
    <col min="3" max="3" width="11.5703125" style="82" customWidth="1"/>
    <col min="4" max="4" width="10.42578125" style="82" customWidth="1"/>
    <col min="5" max="5" width="5.85546875" style="82" customWidth="1"/>
    <col min="6" max="6" width="6.5703125" style="82" customWidth="1"/>
    <col min="7" max="7" width="5.28515625" style="82" customWidth="1"/>
    <col min="8" max="8" width="8.28515625" style="82" customWidth="1"/>
    <col min="9" max="9" width="5.140625" style="82" bestFit="1" customWidth="1"/>
    <col min="10" max="10" width="6.85546875" style="82" customWidth="1"/>
    <col min="11" max="11" width="5" style="82" customWidth="1"/>
    <col min="12" max="12" width="7.28515625" style="82" bestFit="1" customWidth="1"/>
    <col min="13" max="14" width="10" style="82" customWidth="1"/>
    <col min="15" max="15" width="11.85546875" style="82" customWidth="1"/>
    <col min="16" max="16" width="1.140625" style="82" customWidth="1"/>
    <col min="17" max="17" width="19.42578125" style="82" customWidth="1"/>
    <col min="18" max="19" width="8.7109375" style="82" customWidth="1"/>
    <col min="20" max="20" width="9.140625" style="82"/>
    <col min="21" max="23" width="19.7109375" style="82" customWidth="1"/>
    <col min="24" max="256" width="9.140625" style="82"/>
    <col min="257" max="257" width="26.85546875" style="82" customWidth="1"/>
    <col min="258" max="258" width="15.5703125" style="82" customWidth="1"/>
    <col min="259" max="259" width="11.5703125" style="82" customWidth="1"/>
    <col min="260" max="260" width="10.42578125" style="82" customWidth="1"/>
    <col min="261" max="261" width="5.85546875" style="82" customWidth="1"/>
    <col min="262" max="262" width="6.5703125" style="82" customWidth="1"/>
    <col min="263" max="263" width="5.28515625" style="82" customWidth="1"/>
    <col min="264" max="264" width="7.42578125" style="82" customWidth="1"/>
    <col min="265" max="265" width="5.140625" style="82" bestFit="1" customWidth="1"/>
    <col min="266" max="266" width="6.85546875" style="82" customWidth="1"/>
    <col min="267" max="267" width="5" style="82" customWidth="1"/>
    <col min="268" max="268" width="7.28515625" style="82" bestFit="1" customWidth="1"/>
    <col min="269" max="270" width="10" style="82" customWidth="1"/>
    <col min="271" max="271" width="11.85546875" style="82" customWidth="1"/>
    <col min="272" max="272" width="1.140625" style="82" customWidth="1"/>
    <col min="273" max="273" width="23.5703125" style="82" customWidth="1"/>
    <col min="274" max="275" width="8.7109375" style="82" customWidth="1"/>
    <col min="276" max="276" width="9.140625" style="82"/>
    <col min="277" max="279" width="19.7109375" style="82" customWidth="1"/>
    <col min="280" max="512" width="9.140625" style="82"/>
    <col min="513" max="513" width="26.85546875" style="82" customWidth="1"/>
    <col min="514" max="514" width="15.5703125" style="82" customWidth="1"/>
    <col min="515" max="515" width="11.5703125" style="82" customWidth="1"/>
    <col min="516" max="516" width="10.42578125" style="82" customWidth="1"/>
    <col min="517" max="517" width="5.85546875" style="82" customWidth="1"/>
    <col min="518" max="518" width="6.5703125" style="82" customWidth="1"/>
    <col min="519" max="519" width="5.28515625" style="82" customWidth="1"/>
    <col min="520" max="520" width="7.42578125" style="82" customWidth="1"/>
    <col min="521" max="521" width="5.140625" style="82" bestFit="1" customWidth="1"/>
    <col min="522" max="522" width="6.85546875" style="82" customWidth="1"/>
    <col min="523" max="523" width="5" style="82" customWidth="1"/>
    <col min="524" max="524" width="7.28515625" style="82" bestFit="1" customWidth="1"/>
    <col min="525" max="526" width="10" style="82" customWidth="1"/>
    <col min="527" max="527" width="11.85546875" style="82" customWidth="1"/>
    <col min="528" max="528" width="1.140625" style="82" customWidth="1"/>
    <col min="529" max="529" width="23.5703125" style="82" customWidth="1"/>
    <col min="530" max="531" width="8.7109375" style="82" customWidth="1"/>
    <col min="532" max="532" width="9.140625" style="82"/>
    <col min="533" max="535" width="19.7109375" style="82" customWidth="1"/>
    <col min="536" max="768" width="9.140625" style="82"/>
    <col min="769" max="769" width="26.85546875" style="82" customWidth="1"/>
    <col min="770" max="770" width="15.5703125" style="82" customWidth="1"/>
    <col min="771" max="771" width="11.5703125" style="82" customWidth="1"/>
    <col min="772" max="772" width="10.42578125" style="82" customWidth="1"/>
    <col min="773" max="773" width="5.85546875" style="82" customWidth="1"/>
    <col min="774" max="774" width="6.5703125" style="82" customWidth="1"/>
    <col min="775" max="775" width="5.28515625" style="82" customWidth="1"/>
    <col min="776" max="776" width="7.42578125" style="82" customWidth="1"/>
    <col min="777" max="777" width="5.140625" style="82" bestFit="1" customWidth="1"/>
    <col min="778" max="778" width="6.85546875" style="82" customWidth="1"/>
    <col min="779" max="779" width="5" style="82" customWidth="1"/>
    <col min="780" max="780" width="7.28515625" style="82" bestFit="1" customWidth="1"/>
    <col min="781" max="782" width="10" style="82" customWidth="1"/>
    <col min="783" max="783" width="11.85546875" style="82" customWidth="1"/>
    <col min="784" max="784" width="1.140625" style="82" customWidth="1"/>
    <col min="785" max="785" width="23.5703125" style="82" customWidth="1"/>
    <col min="786" max="787" width="8.7109375" style="82" customWidth="1"/>
    <col min="788" max="788" width="9.140625" style="82"/>
    <col min="789" max="791" width="19.7109375" style="82" customWidth="1"/>
    <col min="792" max="1024" width="9.140625" style="82"/>
    <col min="1025" max="1025" width="26.85546875" style="82" customWidth="1"/>
    <col min="1026" max="1026" width="15.5703125" style="82" customWidth="1"/>
    <col min="1027" max="1027" width="11.5703125" style="82" customWidth="1"/>
    <col min="1028" max="1028" width="10.42578125" style="82" customWidth="1"/>
    <col min="1029" max="1029" width="5.85546875" style="82" customWidth="1"/>
    <col min="1030" max="1030" width="6.5703125" style="82" customWidth="1"/>
    <col min="1031" max="1031" width="5.28515625" style="82" customWidth="1"/>
    <col min="1032" max="1032" width="7.42578125" style="82" customWidth="1"/>
    <col min="1033" max="1033" width="5.140625" style="82" bestFit="1" customWidth="1"/>
    <col min="1034" max="1034" width="6.85546875" style="82" customWidth="1"/>
    <col min="1035" max="1035" width="5" style="82" customWidth="1"/>
    <col min="1036" max="1036" width="7.28515625" style="82" bestFit="1" customWidth="1"/>
    <col min="1037" max="1038" width="10" style="82" customWidth="1"/>
    <col min="1039" max="1039" width="11.85546875" style="82" customWidth="1"/>
    <col min="1040" max="1040" width="1.140625" style="82" customWidth="1"/>
    <col min="1041" max="1041" width="23.5703125" style="82" customWidth="1"/>
    <col min="1042" max="1043" width="8.7109375" style="82" customWidth="1"/>
    <col min="1044" max="1044" width="9.140625" style="82"/>
    <col min="1045" max="1047" width="19.7109375" style="82" customWidth="1"/>
    <col min="1048" max="1280" width="9.140625" style="82"/>
    <col min="1281" max="1281" width="26.85546875" style="82" customWidth="1"/>
    <col min="1282" max="1282" width="15.5703125" style="82" customWidth="1"/>
    <col min="1283" max="1283" width="11.5703125" style="82" customWidth="1"/>
    <col min="1284" max="1284" width="10.42578125" style="82" customWidth="1"/>
    <col min="1285" max="1285" width="5.85546875" style="82" customWidth="1"/>
    <col min="1286" max="1286" width="6.5703125" style="82" customWidth="1"/>
    <col min="1287" max="1287" width="5.28515625" style="82" customWidth="1"/>
    <col min="1288" max="1288" width="7.42578125" style="82" customWidth="1"/>
    <col min="1289" max="1289" width="5.140625" style="82" bestFit="1" customWidth="1"/>
    <col min="1290" max="1290" width="6.85546875" style="82" customWidth="1"/>
    <col min="1291" max="1291" width="5" style="82" customWidth="1"/>
    <col min="1292" max="1292" width="7.28515625" style="82" bestFit="1" customWidth="1"/>
    <col min="1293" max="1294" width="10" style="82" customWidth="1"/>
    <col min="1295" max="1295" width="11.85546875" style="82" customWidth="1"/>
    <col min="1296" max="1296" width="1.140625" style="82" customWidth="1"/>
    <col min="1297" max="1297" width="23.5703125" style="82" customWidth="1"/>
    <col min="1298" max="1299" width="8.7109375" style="82" customWidth="1"/>
    <col min="1300" max="1300" width="9.140625" style="82"/>
    <col min="1301" max="1303" width="19.7109375" style="82" customWidth="1"/>
    <col min="1304" max="1536" width="9.140625" style="82"/>
    <col min="1537" max="1537" width="26.85546875" style="82" customWidth="1"/>
    <col min="1538" max="1538" width="15.5703125" style="82" customWidth="1"/>
    <col min="1539" max="1539" width="11.5703125" style="82" customWidth="1"/>
    <col min="1540" max="1540" width="10.42578125" style="82" customWidth="1"/>
    <col min="1541" max="1541" width="5.85546875" style="82" customWidth="1"/>
    <col min="1542" max="1542" width="6.5703125" style="82" customWidth="1"/>
    <col min="1543" max="1543" width="5.28515625" style="82" customWidth="1"/>
    <col min="1544" max="1544" width="7.42578125" style="82" customWidth="1"/>
    <col min="1545" max="1545" width="5.140625" style="82" bestFit="1" customWidth="1"/>
    <col min="1546" max="1546" width="6.85546875" style="82" customWidth="1"/>
    <col min="1547" max="1547" width="5" style="82" customWidth="1"/>
    <col min="1548" max="1548" width="7.28515625" style="82" bestFit="1" customWidth="1"/>
    <col min="1549" max="1550" width="10" style="82" customWidth="1"/>
    <col min="1551" max="1551" width="11.85546875" style="82" customWidth="1"/>
    <col min="1552" max="1552" width="1.140625" style="82" customWidth="1"/>
    <col min="1553" max="1553" width="23.5703125" style="82" customWidth="1"/>
    <col min="1554" max="1555" width="8.7109375" style="82" customWidth="1"/>
    <col min="1556" max="1556" width="9.140625" style="82"/>
    <col min="1557" max="1559" width="19.7109375" style="82" customWidth="1"/>
    <col min="1560" max="1792" width="9.140625" style="82"/>
    <col min="1793" max="1793" width="26.85546875" style="82" customWidth="1"/>
    <col min="1794" max="1794" width="15.5703125" style="82" customWidth="1"/>
    <col min="1795" max="1795" width="11.5703125" style="82" customWidth="1"/>
    <col min="1796" max="1796" width="10.42578125" style="82" customWidth="1"/>
    <col min="1797" max="1797" width="5.85546875" style="82" customWidth="1"/>
    <col min="1798" max="1798" width="6.5703125" style="82" customWidth="1"/>
    <col min="1799" max="1799" width="5.28515625" style="82" customWidth="1"/>
    <col min="1800" max="1800" width="7.42578125" style="82" customWidth="1"/>
    <col min="1801" max="1801" width="5.140625" style="82" bestFit="1" customWidth="1"/>
    <col min="1802" max="1802" width="6.85546875" style="82" customWidth="1"/>
    <col min="1803" max="1803" width="5" style="82" customWidth="1"/>
    <col min="1804" max="1804" width="7.28515625" style="82" bestFit="1" customWidth="1"/>
    <col min="1805" max="1806" width="10" style="82" customWidth="1"/>
    <col min="1807" max="1807" width="11.85546875" style="82" customWidth="1"/>
    <col min="1808" max="1808" width="1.140625" style="82" customWidth="1"/>
    <col min="1809" max="1809" width="23.5703125" style="82" customWidth="1"/>
    <col min="1810" max="1811" width="8.7109375" style="82" customWidth="1"/>
    <col min="1812" max="1812" width="9.140625" style="82"/>
    <col min="1813" max="1815" width="19.7109375" style="82" customWidth="1"/>
    <col min="1816" max="2048" width="9.140625" style="82"/>
    <col min="2049" max="2049" width="26.85546875" style="82" customWidth="1"/>
    <col min="2050" max="2050" width="15.5703125" style="82" customWidth="1"/>
    <col min="2051" max="2051" width="11.5703125" style="82" customWidth="1"/>
    <col min="2052" max="2052" width="10.42578125" style="82" customWidth="1"/>
    <col min="2053" max="2053" width="5.85546875" style="82" customWidth="1"/>
    <col min="2054" max="2054" width="6.5703125" style="82" customWidth="1"/>
    <col min="2055" max="2055" width="5.28515625" style="82" customWidth="1"/>
    <col min="2056" max="2056" width="7.42578125" style="82" customWidth="1"/>
    <col min="2057" max="2057" width="5.140625" style="82" bestFit="1" customWidth="1"/>
    <col min="2058" max="2058" width="6.85546875" style="82" customWidth="1"/>
    <col min="2059" max="2059" width="5" style="82" customWidth="1"/>
    <col min="2060" max="2060" width="7.28515625" style="82" bestFit="1" customWidth="1"/>
    <col min="2061" max="2062" width="10" style="82" customWidth="1"/>
    <col min="2063" max="2063" width="11.85546875" style="82" customWidth="1"/>
    <col min="2064" max="2064" width="1.140625" style="82" customWidth="1"/>
    <col min="2065" max="2065" width="23.5703125" style="82" customWidth="1"/>
    <col min="2066" max="2067" width="8.7109375" style="82" customWidth="1"/>
    <col min="2068" max="2068" width="9.140625" style="82"/>
    <col min="2069" max="2071" width="19.7109375" style="82" customWidth="1"/>
    <col min="2072" max="2304" width="9.140625" style="82"/>
    <col min="2305" max="2305" width="26.85546875" style="82" customWidth="1"/>
    <col min="2306" max="2306" width="15.5703125" style="82" customWidth="1"/>
    <col min="2307" max="2307" width="11.5703125" style="82" customWidth="1"/>
    <col min="2308" max="2308" width="10.42578125" style="82" customWidth="1"/>
    <col min="2309" max="2309" width="5.85546875" style="82" customWidth="1"/>
    <col min="2310" max="2310" width="6.5703125" style="82" customWidth="1"/>
    <col min="2311" max="2311" width="5.28515625" style="82" customWidth="1"/>
    <col min="2312" max="2312" width="7.42578125" style="82" customWidth="1"/>
    <col min="2313" max="2313" width="5.140625" style="82" bestFit="1" customWidth="1"/>
    <col min="2314" max="2314" width="6.85546875" style="82" customWidth="1"/>
    <col min="2315" max="2315" width="5" style="82" customWidth="1"/>
    <col min="2316" max="2316" width="7.28515625" style="82" bestFit="1" customWidth="1"/>
    <col min="2317" max="2318" width="10" style="82" customWidth="1"/>
    <col min="2319" max="2319" width="11.85546875" style="82" customWidth="1"/>
    <col min="2320" max="2320" width="1.140625" style="82" customWidth="1"/>
    <col min="2321" max="2321" width="23.5703125" style="82" customWidth="1"/>
    <col min="2322" max="2323" width="8.7109375" style="82" customWidth="1"/>
    <col min="2324" max="2324" width="9.140625" style="82"/>
    <col min="2325" max="2327" width="19.7109375" style="82" customWidth="1"/>
    <col min="2328" max="2560" width="9.140625" style="82"/>
    <col min="2561" max="2561" width="26.85546875" style="82" customWidth="1"/>
    <col min="2562" max="2562" width="15.5703125" style="82" customWidth="1"/>
    <col min="2563" max="2563" width="11.5703125" style="82" customWidth="1"/>
    <col min="2564" max="2564" width="10.42578125" style="82" customWidth="1"/>
    <col min="2565" max="2565" width="5.85546875" style="82" customWidth="1"/>
    <col min="2566" max="2566" width="6.5703125" style="82" customWidth="1"/>
    <col min="2567" max="2567" width="5.28515625" style="82" customWidth="1"/>
    <col min="2568" max="2568" width="7.42578125" style="82" customWidth="1"/>
    <col min="2569" max="2569" width="5.140625" style="82" bestFit="1" customWidth="1"/>
    <col min="2570" max="2570" width="6.85546875" style="82" customWidth="1"/>
    <col min="2571" max="2571" width="5" style="82" customWidth="1"/>
    <col min="2572" max="2572" width="7.28515625" style="82" bestFit="1" customWidth="1"/>
    <col min="2573" max="2574" width="10" style="82" customWidth="1"/>
    <col min="2575" max="2575" width="11.85546875" style="82" customWidth="1"/>
    <col min="2576" max="2576" width="1.140625" style="82" customWidth="1"/>
    <col min="2577" max="2577" width="23.5703125" style="82" customWidth="1"/>
    <col min="2578" max="2579" width="8.7109375" style="82" customWidth="1"/>
    <col min="2580" max="2580" width="9.140625" style="82"/>
    <col min="2581" max="2583" width="19.7109375" style="82" customWidth="1"/>
    <col min="2584" max="2816" width="9.140625" style="82"/>
    <col min="2817" max="2817" width="26.85546875" style="82" customWidth="1"/>
    <col min="2818" max="2818" width="15.5703125" style="82" customWidth="1"/>
    <col min="2819" max="2819" width="11.5703125" style="82" customWidth="1"/>
    <col min="2820" max="2820" width="10.42578125" style="82" customWidth="1"/>
    <col min="2821" max="2821" width="5.85546875" style="82" customWidth="1"/>
    <col min="2822" max="2822" width="6.5703125" style="82" customWidth="1"/>
    <col min="2823" max="2823" width="5.28515625" style="82" customWidth="1"/>
    <col min="2824" max="2824" width="7.42578125" style="82" customWidth="1"/>
    <col min="2825" max="2825" width="5.140625" style="82" bestFit="1" customWidth="1"/>
    <col min="2826" max="2826" width="6.85546875" style="82" customWidth="1"/>
    <col min="2827" max="2827" width="5" style="82" customWidth="1"/>
    <col min="2828" max="2828" width="7.28515625" style="82" bestFit="1" customWidth="1"/>
    <col min="2829" max="2830" width="10" style="82" customWidth="1"/>
    <col min="2831" max="2831" width="11.85546875" style="82" customWidth="1"/>
    <col min="2832" max="2832" width="1.140625" style="82" customWidth="1"/>
    <col min="2833" max="2833" width="23.5703125" style="82" customWidth="1"/>
    <col min="2834" max="2835" width="8.7109375" style="82" customWidth="1"/>
    <col min="2836" max="2836" width="9.140625" style="82"/>
    <col min="2837" max="2839" width="19.7109375" style="82" customWidth="1"/>
    <col min="2840" max="3072" width="9.140625" style="82"/>
    <col min="3073" max="3073" width="26.85546875" style="82" customWidth="1"/>
    <col min="3074" max="3074" width="15.5703125" style="82" customWidth="1"/>
    <col min="3075" max="3075" width="11.5703125" style="82" customWidth="1"/>
    <col min="3076" max="3076" width="10.42578125" style="82" customWidth="1"/>
    <col min="3077" max="3077" width="5.85546875" style="82" customWidth="1"/>
    <col min="3078" max="3078" width="6.5703125" style="82" customWidth="1"/>
    <col min="3079" max="3079" width="5.28515625" style="82" customWidth="1"/>
    <col min="3080" max="3080" width="7.42578125" style="82" customWidth="1"/>
    <col min="3081" max="3081" width="5.140625" style="82" bestFit="1" customWidth="1"/>
    <col min="3082" max="3082" width="6.85546875" style="82" customWidth="1"/>
    <col min="3083" max="3083" width="5" style="82" customWidth="1"/>
    <col min="3084" max="3084" width="7.28515625" style="82" bestFit="1" customWidth="1"/>
    <col min="3085" max="3086" width="10" style="82" customWidth="1"/>
    <col min="3087" max="3087" width="11.85546875" style="82" customWidth="1"/>
    <col min="3088" max="3088" width="1.140625" style="82" customWidth="1"/>
    <col min="3089" max="3089" width="23.5703125" style="82" customWidth="1"/>
    <col min="3090" max="3091" width="8.7109375" style="82" customWidth="1"/>
    <col min="3092" max="3092" width="9.140625" style="82"/>
    <col min="3093" max="3095" width="19.7109375" style="82" customWidth="1"/>
    <col min="3096" max="3328" width="9.140625" style="82"/>
    <col min="3329" max="3329" width="26.85546875" style="82" customWidth="1"/>
    <col min="3330" max="3330" width="15.5703125" style="82" customWidth="1"/>
    <col min="3331" max="3331" width="11.5703125" style="82" customWidth="1"/>
    <col min="3332" max="3332" width="10.42578125" style="82" customWidth="1"/>
    <col min="3333" max="3333" width="5.85546875" style="82" customWidth="1"/>
    <col min="3334" max="3334" width="6.5703125" style="82" customWidth="1"/>
    <col min="3335" max="3335" width="5.28515625" style="82" customWidth="1"/>
    <col min="3336" max="3336" width="7.42578125" style="82" customWidth="1"/>
    <col min="3337" max="3337" width="5.140625" style="82" bestFit="1" customWidth="1"/>
    <col min="3338" max="3338" width="6.85546875" style="82" customWidth="1"/>
    <col min="3339" max="3339" width="5" style="82" customWidth="1"/>
    <col min="3340" max="3340" width="7.28515625" style="82" bestFit="1" customWidth="1"/>
    <col min="3341" max="3342" width="10" style="82" customWidth="1"/>
    <col min="3343" max="3343" width="11.85546875" style="82" customWidth="1"/>
    <col min="3344" max="3344" width="1.140625" style="82" customWidth="1"/>
    <col min="3345" max="3345" width="23.5703125" style="82" customWidth="1"/>
    <col min="3346" max="3347" width="8.7109375" style="82" customWidth="1"/>
    <col min="3348" max="3348" width="9.140625" style="82"/>
    <col min="3349" max="3351" width="19.7109375" style="82" customWidth="1"/>
    <col min="3352" max="3584" width="9.140625" style="82"/>
    <col min="3585" max="3585" width="26.85546875" style="82" customWidth="1"/>
    <col min="3586" max="3586" width="15.5703125" style="82" customWidth="1"/>
    <col min="3587" max="3587" width="11.5703125" style="82" customWidth="1"/>
    <col min="3588" max="3588" width="10.42578125" style="82" customWidth="1"/>
    <col min="3589" max="3589" width="5.85546875" style="82" customWidth="1"/>
    <col min="3590" max="3590" width="6.5703125" style="82" customWidth="1"/>
    <col min="3591" max="3591" width="5.28515625" style="82" customWidth="1"/>
    <col min="3592" max="3592" width="7.42578125" style="82" customWidth="1"/>
    <col min="3593" max="3593" width="5.140625" style="82" bestFit="1" customWidth="1"/>
    <col min="3594" max="3594" width="6.85546875" style="82" customWidth="1"/>
    <col min="3595" max="3595" width="5" style="82" customWidth="1"/>
    <col min="3596" max="3596" width="7.28515625" style="82" bestFit="1" customWidth="1"/>
    <col min="3597" max="3598" width="10" style="82" customWidth="1"/>
    <col min="3599" max="3599" width="11.85546875" style="82" customWidth="1"/>
    <col min="3600" max="3600" width="1.140625" style="82" customWidth="1"/>
    <col min="3601" max="3601" width="23.5703125" style="82" customWidth="1"/>
    <col min="3602" max="3603" width="8.7109375" style="82" customWidth="1"/>
    <col min="3604" max="3604" width="9.140625" style="82"/>
    <col min="3605" max="3607" width="19.7109375" style="82" customWidth="1"/>
    <col min="3608" max="3840" width="9.140625" style="82"/>
    <col min="3841" max="3841" width="26.85546875" style="82" customWidth="1"/>
    <col min="3842" max="3842" width="15.5703125" style="82" customWidth="1"/>
    <col min="3843" max="3843" width="11.5703125" style="82" customWidth="1"/>
    <col min="3844" max="3844" width="10.42578125" style="82" customWidth="1"/>
    <col min="3845" max="3845" width="5.85546875" style="82" customWidth="1"/>
    <col min="3846" max="3846" width="6.5703125" style="82" customWidth="1"/>
    <col min="3847" max="3847" width="5.28515625" style="82" customWidth="1"/>
    <col min="3848" max="3848" width="7.42578125" style="82" customWidth="1"/>
    <col min="3849" max="3849" width="5.140625" style="82" bestFit="1" customWidth="1"/>
    <col min="3850" max="3850" width="6.85546875" style="82" customWidth="1"/>
    <col min="3851" max="3851" width="5" style="82" customWidth="1"/>
    <col min="3852" max="3852" width="7.28515625" style="82" bestFit="1" customWidth="1"/>
    <col min="3853" max="3854" width="10" style="82" customWidth="1"/>
    <col min="3855" max="3855" width="11.85546875" style="82" customWidth="1"/>
    <col min="3856" max="3856" width="1.140625" style="82" customWidth="1"/>
    <col min="3857" max="3857" width="23.5703125" style="82" customWidth="1"/>
    <col min="3858" max="3859" width="8.7109375" style="82" customWidth="1"/>
    <col min="3860" max="3860" width="9.140625" style="82"/>
    <col min="3861" max="3863" width="19.7109375" style="82" customWidth="1"/>
    <col min="3864" max="4096" width="9.140625" style="82"/>
    <col min="4097" max="4097" width="26.85546875" style="82" customWidth="1"/>
    <col min="4098" max="4098" width="15.5703125" style="82" customWidth="1"/>
    <col min="4099" max="4099" width="11.5703125" style="82" customWidth="1"/>
    <col min="4100" max="4100" width="10.42578125" style="82" customWidth="1"/>
    <col min="4101" max="4101" width="5.85546875" style="82" customWidth="1"/>
    <col min="4102" max="4102" width="6.5703125" style="82" customWidth="1"/>
    <col min="4103" max="4103" width="5.28515625" style="82" customWidth="1"/>
    <col min="4104" max="4104" width="7.42578125" style="82" customWidth="1"/>
    <col min="4105" max="4105" width="5.140625" style="82" bestFit="1" customWidth="1"/>
    <col min="4106" max="4106" width="6.85546875" style="82" customWidth="1"/>
    <col min="4107" max="4107" width="5" style="82" customWidth="1"/>
    <col min="4108" max="4108" width="7.28515625" style="82" bestFit="1" customWidth="1"/>
    <col min="4109" max="4110" width="10" style="82" customWidth="1"/>
    <col min="4111" max="4111" width="11.85546875" style="82" customWidth="1"/>
    <col min="4112" max="4112" width="1.140625" style="82" customWidth="1"/>
    <col min="4113" max="4113" width="23.5703125" style="82" customWidth="1"/>
    <col min="4114" max="4115" width="8.7109375" style="82" customWidth="1"/>
    <col min="4116" max="4116" width="9.140625" style="82"/>
    <col min="4117" max="4119" width="19.7109375" style="82" customWidth="1"/>
    <col min="4120" max="4352" width="9.140625" style="82"/>
    <col min="4353" max="4353" width="26.85546875" style="82" customWidth="1"/>
    <col min="4354" max="4354" width="15.5703125" style="82" customWidth="1"/>
    <col min="4355" max="4355" width="11.5703125" style="82" customWidth="1"/>
    <col min="4356" max="4356" width="10.42578125" style="82" customWidth="1"/>
    <col min="4357" max="4357" width="5.85546875" style="82" customWidth="1"/>
    <col min="4358" max="4358" width="6.5703125" style="82" customWidth="1"/>
    <col min="4359" max="4359" width="5.28515625" style="82" customWidth="1"/>
    <col min="4360" max="4360" width="7.42578125" style="82" customWidth="1"/>
    <col min="4361" max="4361" width="5.140625" style="82" bestFit="1" customWidth="1"/>
    <col min="4362" max="4362" width="6.85546875" style="82" customWidth="1"/>
    <col min="4363" max="4363" width="5" style="82" customWidth="1"/>
    <col min="4364" max="4364" width="7.28515625" style="82" bestFit="1" customWidth="1"/>
    <col min="4365" max="4366" width="10" style="82" customWidth="1"/>
    <col min="4367" max="4367" width="11.85546875" style="82" customWidth="1"/>
    <col min="4368" max="4368" width="1.140625" style="82" customWidth="1"/>
    <col min="4369" max="4369" width="23.5703125" style="82" customWidth="1"/>
    <col min="4370" max="4371" width="8.7109375" style="82" customWidth="1"/>
    <col min="4372" max="4372" width="9.140625" style="82"/>
    <col min="4373" max="4375" width="19.7109375" style="82" customWidth="1"/>
    <col min="4376" max="4608" width="9.140625" style="82"/>
    <col min="4609" max="4609" width="26.85546875" style="82" customWidth="1"/>
    <col min="4610" max="4610" width="15.5703125" style="82" customWidth="1"/>
    <col min="4611" max="4611" width="11.5703125" style="82" customWidth="1"/>
    <col min="4612" max="4612" width="10.42578125" style="82" customWidth="1"/>
    <col min="4613" max="4613" width="5.85546875" style="82" customWidth="1"/>
    <col min="4614" max="4614" width="6.5703125" style="82" customWidth="1"/>
    <col min="4615" max="4615" width="5.28515625" style="82" customWidth="1"/>
    <col min="4616" max="4616" width="7.42578125" style="82" customWidth="1"/>
    <col min="4617" max="4617" width="5.140625" style="82" bestFit="1" customWidth="1"/>
    <col min="4618" max="4618" width="6.85546875" style="82" customWidth="1"/>
    <col min="4619" max="4619" width="5" style="82" customWidth="1"/>
    <col min="4620" max="4620" width="7.28515625" style="82" bestFit="1" customWidth="1"/>
    <col min="4621" max="4622" width="10" style="82" customWidth="1"/>
    <col min="4623" max="4623" width="11.85546875" style="82" customWidth="1"/>
    <col min="4624" max="4624" width="1.140625" style="82" customWidth="1"/>
    <col min="4625" max="4625" width="23.5703125" style="82" customWidth="1"/>
    <col min="4626" max="4627" width="8.7109375" style="82" customWidth="1"/>
    <col min="4628" max="4628" width="9.140625" style="82"/>
    <col min="4629" max="4631" width="19.7109375" style="82" customWidth="1"/>
    <col min="4632" max="4864" width="9.140625" style="82"/>
    <col min="4865" max="4865" width="26.85546875" style="82" customWidth="1"/>
    <col min="4866" max="4866" width="15.5703125" style="82" customWidth="1"/>
    <col min="4867" max="4867" width="11.5703125" style="82" customWidth="1"/>
    <col min="4868" max="4868" width="10.42578125" style="82" customWidth="1"/>
    <col min="4869" max="4869" width="5.85546875" style="82" customWidth="1"/>
    <col min="4870" max="4870" width="6.5703125" style="82" customWidth="1"/>
    <col min="4871" max="4871" width="5.28515625" style="82" customWidth="1"/>
    <col min="4872" max="4872" width="7.42578125" style="82" customWidth="1"/>
    <col min="4873" max="4873" width="5.140625" style="82" bestFit="1" customWidth="1"/>
    <col min="4874" max="4874" width="6.85546875" style="82" customWidth="1"/>
    <col min="4875" max="4875" width="5" style="82" customWidth="1"/>
    <col min="4876" max="4876" width="7.28515625" style="82" bestFit="1" customWidth="1"/>
    <col min="4877" max="4878" width="10" style="82" customWidth="1"/>
    <col min="4879" max="4879" width="11.85546875" style="82" customWidth="1"/>
    <col min="4880" max="4880" width="1.140625" style="82" customWidth="1"/>
    <col min="4881" max="4881" width="23.5703125" style="82" customWidth="1"/>
    <col min="4882" max="4883" width="8.7109375" style="82" customWidth="1"/>
    <col min="4884" max="4884" width="9.140625" style="82"/>
    <col min="4885" max="4887" width="19.7109375" style="82" customWidth="1"/>
    <col min="4888" max="5120" width="9.140625" style="82"/>
    <col min="5121" max="5121" width="26.85546875" style="82" customWidth="1"/>
    <col min="5122" max="5122" width="15.5703125" style="82" customWidth="1"/>
    <col min="5123" max="5123" width="11.5703125" style="82" customWidth="1"/>
    <col min="5124" max="5124" width="10.42578125" style="82" customWidth="1"/>
    <col min="5125" max="5125" width="5.85546875" style="82" customWidth="1"/>
    <col min="5126" max="5126" width="6.5703125" style="82" customWidth="1"/>
    <col min="5127" max="5127" width="5.28515625" style="82" customWidth="1"/>
    <col min="5128" max="5128" width="7.42578125" style="82" customWidth="1"/>
    <col min="5129" max="5129" width="5.140625" style="82" bestFit="1" customWidth="1"/>
    <col min="5130" max="5130" width="6.85546875" style="82" customWidth="1"/>
    <col min="5131" max="5131" width="5" style="82" customWidth="1"/>
    <col min="5132" max="5132" width="7.28515625" style="82" bestFit="1" customWidth="1"/>
    <col min="5133" max="5134" width="10" style="82" customWidth="1"/>
    <col min="5135" max="5135" width="11.85546875" style="82" customWidth="1"/>
    <col min="5136" max="5136" width="1.140625" style="82" customWidth="1"/>
    <col min="5137" max="5137" width="23.5703125" style="82" customWidth="1"/>
    <col min="5138" max="5139" width="8.7109375" style="82" customWidth="1"/>
    <col min="5140" max="5140" width="9.140625" style="82"/>
    <col min="5141" max="5143" width="19.7109375" style="82" customWidth="1"/>
    <col min="5144" max="5376" width="9.140625" style="82"/>
    <col min="5377" max="5377" width="26.85546875" style="82" customWidth="1"/>
    <col min="5378" max="5378" width="15.5703125" style="82" customWidth="1"/>
    <col min="5379" max="5379" width="11.5703125" style="82" customWidth="1"/>
    <col min="5380" max="5380" width="10.42578125" style="82" customWidth="1"/>
    <col min="5381" max="5381" width="5.85546875" style="82" customWidth="1"/>
    <col min="5382" max="5382" width="6.5703125" style="82" customWidth="1"/>
    <col min="5383" max="5383" width="5.28515625" style="82" customWidth="1"/>
    <col min="5384" max="5384" width="7.42578125" style="82" customWidth="1"/>
    <col min="5385" max="5385" width="5.140625" style="82" bestFit="1" customWidth="1"/>
    <col min="5386" max="5386" width="6.85546875" style="82" customWidth="1"/>
    <col min="5387" max="5387" width="5" style="82" customWidth="1"/>
    <col min="5388" max="5388" width="7.28515625" style="82" bestFit="1" customWidth="1"/>
    <col min="5389" max="5390" width="10" style="82" customWidth="1"/>
    <col min="5391" max="5391" width="11.85546875" style="82" customWidth="1"/>
    <col min="5392" max="5392" width="1.140625" style="82" customWidth="1"/>
    <col min="5393" max="5393" width="23.5703125" style="82" customWidth="1"/>
    <col min="5394" max="5395" width="8.7109375" style="82" customWidth="1"/>
    <col min="5396" max="5396" width="9.140625" style="82"/>
    <col min="5397" max="5399" width="19.7109375" style="82" customWidth="1"/>
    <col min="5400" max="5632" width="9.140625" style="82"/>
    <col min="5633" max="5633" width="26.85546875" style="82" customWidth="1"/>
    <col min="5634" max="5634" width="15.5703125" style="82" customWidth="1"/>
    <col min="5635" max="5635" width="11.5703125" style="82" customWidth="1"/>
    <col min="5636" max="5636" width="10.42578125" style="82" customWidth="1"/>
    <col min="5637" max="5637" width="5.85546875" style="82" customWidth="1"/>
    <col min="5638" max="5638" width="6.5703125" style="82" customWidth="1"/>
    <col min="5639" max="5639" width="5.28515625" style="82" customWidth="1"/>
    <col min="5640" max="5640" width="7.42578125" style="82" customWidth="1"/>
    <col min="5641" max="5641" width="5.140625" style="82" bestFit="1" customWidth="1"/>
    <col min="5642" max="5642" width="6.85546875" style="82" customWidth="1"/>
    <col min="5643" max="5643" width="5" style="82" customWidth="1"/>
    <col min="5644" max="5644" width="7.28515625" style="82" bestFit="1" customWidth="1"/>
    <col min="5645" max="5646" width="10" style="82" customWidth="1"/>
    <col min="5647" max="5647" width="11.85546875" style="82" customWidth="1"/>
    <col min="5648" max="5648" width="1.140625" style="82" customWidth="1"/>
    <col min="5649" max="5649" width="23.5703125" style="82" customWidth="1"/>
    <col min="5650" max="5651" width="8.7109375" style="82" customWidth="1"/>
    <col min="5652" max="5652" width="9.140625" style="82"/>
    <col min="5653" max="5655" width="19.7109375" style="82" customWidth="1"/>
    <col min="5656" max="5888" width="9.140625" style="82"/>
    <col min="5889" max="5889" width="26.85546875" style="82" customWidth="1"/>
    <col min="5890" max="5890" width="15.5703125" style="82" customWidth="1"/>
    <col min="5891" max="5891" width="11.5703125" style="82" customWidth="1"/>
    <col min="5892" max="5892" width="10.42578125" style="82" customWidth="1"/>
    <col min="5893" max="5893" width="5.85546875" style="82" customWidth="1"/>
    <col min="5894" max="5894" width="6.5703125" style="82" customWidth="1"/>
    <col min="5895" max="5895" width="5.28515625" style="82" customWidth="1"/>
    <col min="5896" max="5896" width="7.42578125" style="82" customWidth="1"/>
    <col min="5897" max="5897" width="5.140625" style="82" bestFit="1" customWidth="1"/>
    <col min="5898" max="5898" width="6.85546875" style="82" customWidth="1"/>
    <col min="5899" max="5899" width="5" style="82" customWidth="1"/>
    <col min="5900" max="5900" width="7.28515625" style="82" bestFit="1" customWidth="1"/>
    <col min="5901" max="5902" width="10" style="82" customWidth="1"/>
    <col min="5903" max="5903" width="11.85546875" style="82" customWidth="1"/>
    <col min="5904" max="5904" width="1.140625" style="82" customWidth="1"/>
    <col min="5905" max="5905" width="23.5703125" style="82" customWidth="1"/>
    <col min="5906" max="5907" width="8.7109375" style="82" customWidth="1"/>
    <col min="5908" max="5908" width="9.140625" style="82"/>
    <col min="5909" max="5911" width="19.7109375" style="82" customWidth="1"/>
    <col min="5912" max="6144" width="9.140625" style="82"/>
    <col min="6145" max="6145" width="26.85546875" style="82" customWidth="1"/>
    <col min="6146" max="6146" width="15.5703125" style="82" customWidth="1"/>
    <col min="6147" max="6147" width="11.5703125" style="82" customWidth="1"/>
    <col min="6148" max="6148" width="10.42578125" style="82" customWidth="1"/>
    <col min="6149" max="6149" width="5.85546875" style="82" customWidth="1"/>
    <col min="6150" max="6150" width="6.5703125" style="82" customWidth="1"/>
    <col min="6151" max="6151" width="5.28515625" style="82" customWidth="1"/>
    <col min="6152" max="6152" width="7.42578125" style="82" customWidth="1"/>
    <col min="6153" max="6153" width="5.140625" style="82" bestFit="1" customWidth="1"/>
    <col min="6154" max="6154" width="6.85546875" style="82" customWidth="1"/>
    <col min="6155" max="6155" width="5" style="82" customWidth="1"/>
    <col min="6156" max="6156" width="7.28515625" style="82" bestFit="1" customWidth="1"/>
    <col min="6157" max="6158" width="10" style="82" customWidth="1"/>
    <col min="6159" max="6159" width="11.85546875" style="82" customWidth="1"/>
    <col min="6160" max="6160" width="1.140625" style="82" customWidth="1"/>
    <col min="6161" max="6161" width="23.5703125" style="82" customWidth="1"/>
    <col min="6162" max="6163" width="8.7109375" style="82" customWidth="1"/>
    <col min="6164" max="6164" width="9.140625" style="82"/>
    <col min="6165" max="6167" width="19.7109375" style="82" customWidth="1"/>
    <col min="6168" max="6400" width="9.140625" style="82"/>
    <col min="6401" max="6401" width="26.85546875" style="82" customWidth="1"/>
    <col min="6402" max="6402" width="15.5703125" style="82" customWidth="1"/>
    <col min="6403" max="6403" width="11.5703125" style="82" customWidth="1"/>
    <col min="6404" max="6404" width="10.42578125" style="82" customWidth="1"/>
    <col min="6405" max="6405" width="5.85546875" style="82" customWidth="1"/>
    <col min="6406" max="6406" width="6.5703125" style="82" customWidth="1"/>
    <col min="6407" max="6407" width="5.28515625" style="82" customWidth="1"/>
    <col min="6408" max="6408" width="7.42578125" style="82" customWidth="1"/>
    <col min="6409" max="6409" width="5.140625" style="82" bestFit="1" customWidth="1"/>
    <col min="6410" max="6410" width="6.85546875" style="82" customWidth="1"/>
    <col min="6411" max="6411" width="5" style="82" customWidth="1"/>
    <col min="6412" max="6412" width="7.28515625" style="82" bestFit="1" customWidth="1"/>
    <col min="6413" max="6414" width="10" style="82" customWidth="1"/>
    <col min="6415" max="6415" width="11.85546875" style="82" customWidth="1"/>
    <col min="6416" max="6416" width="1.140625" style="82" customWidth="1"/>
    <col min="6417" max="6417" width="23.5703125" style="82" customWidth="1"/>
    <col min="6418" max="6419" width="8.7109375" style="82" customWidth="1"/>
    <col min="6420" max="6420" width="9.140625" style="82"/>
    <col min="6421" max="6423" width="19.7109375" style="82" customWidth="1"/>
    <col min="6424" max="6656" width="9.140625" style="82"/>
    <col min="6657" max="6657" width="26.85546875" style="82" customWidth="1"/>
    <col min="6658" max="6658" width="15.5703125" style="82" customWidth="1"/>
    <col min="6659" max="6659" width="11.5703125" style="82" customWidth="1"/>
    <col min="6660" max="6660" width="10.42578125" style="82" customWidth="1"/>
    <col min="6661" max="6661" width="5.85546875" style="82" customWidth="1"/>
    <col min="6662" max="6662" width="6.5703125" style="82" customWidth="1"/>
    <col min="6663" max="6663" width="5.28515625" style="82" customWidth="1"/>
    <col min="6664" max="6664" width="7.42578125" style="82" customWidth="1"/>
    <col min="6665" max="6665" width="5.140625" style="82" bestFit="1" customWidth="1"/>
    <col min="6666" max="6666" width="6.85546875" style="82" customWidth="1"/>
    <col min="6667" max="6667" width="5" style="82" customWidth="1"/>
    <col min="6668" max="6668" width="7.28515625" style="82" bestFit="1" customWidth="1"/>
    <col min="6669" max="6670" width="10" style="82" customWidth="1"/>
    <col min="6671" max="6671" width="11.85546875" style="82" customWidth="1"/>
    <col min="6672" max="6672" width="1.140625" style="82" customWidth="1"/>
    <col min="6673" max="6673" width="23.5703125" style="82" customWidth="1"/>
    <col min="6674" max="6675" width="8.7109375" style="82" customWidth="1"/>
    <col min="6676" max="6676" width="9.140625" style="82"/>
    <col min="6677" max="6679" width="19.7109375" style="82" customWidth="1"/>
    <col min="6680" max="6912" width="9.140625" style="82"/>
    <col min="6913" max="6913" width="26.85546875" style="82" customWidth="1"/>
    <col min="6914" max="6914" width="15.5703125" style="82" customWidth="1"/>
    <col min="6915" max="6915" width="11.5703125" style="82" customWidth="1"/>
    <col min="6916" max="6916" width="10.42578125" style="82" customWidth="1"/>
    <col min="6917" max="6917" width="5.85546875" style="82" customWidth="1"/>
    <col min="6918" max="6918" width="6.5703125" style="82" customWidth="1"/>
    <col min="6919" max="6919" width="5.28515625" style="82" customWidth="1"/>
    <col min="6920" max="6920" width="7.42578125" style="82" customWidth="1"/>
    <col min="6921" max="6921" width="5.140625" style="82" bestFit="1" customWidth="1"/>
    <col min="6922" max="6922" width="6.85546875" style="82" customWidth="1"/>
    <col min="6923" max="6923" width="5" style="82" customWidth="1"/>
    <col min="6924" max="6924" width="7.28515625" style="82" bestFit="1" customWidth="1"/>
    <col min="6925" max="6926" width="10" style="82" customWidth="1"/>
    <col min="6927" max="6927" width="11.85546875" style="82" customWidth="1"/>
    <col min="6928" max="6928" width="1.140625" style="82" customWidth="1"/>
    <col min="6929" max="6929" width="23.5703125" style="82" customWidth="1"/>
    <col min="6930" max="6931" width="8.7109375" style="82" customWidth="1"/>
    <col min="6932" max="6932" width="9.140625" style="82"/>
    <col min="6933" max="6935" width="19.7109375" style="82" customWidth="1"/>
    <col min="6936" max="7168" width="9.140625" style="82"/>
    <col min="7169" max="7169" width="26.85546875" style="82" customWidth="1"/>
    <col min="7170" max="7170" width="15.5703125" style="82" customWidth="1"/>
    <col min="7171" max="7171" width="11.5703125" style="82" customWidth="1"/>
    <col min="7172" max="7172" width="10.42578125" style="82" customWidth="1"/>
    <col min="7173" max="7173" width="5.85546875" style="82" customWidth="1"/>
    <col min="7174" max="7174" width="6.5703125" style="82" customWidth="1"/>
    <col min="7175" max="7175" width="5.28515625" style="82" customWidth="1"/>
    <col min="7176" max="7176" width="7.42578125" style="82" customWidth="1"/>
    <col min="7177" max="7177" width="5.140625" style="82" bestFit="1" customWidth="1"/>
    <col min="7178" max="7178" width="6.85546875" style="82" customWidth="1"/>
    <col min="7179" max="7179" width="5" style="82" customWidth="1"/>
    <col min="7180" max="7180" width="7.28515625" style="82" bestFit="1" customWidth="1"/>
    <col min="7181" max="7182" width="10" style="82" customWidth="1"/>
    <col min="7183" max="7183" width="11.85546875" style="82" customWidth="1"/>
    <col min="7184" max="7184" width="1.140625" style="82" customWidth="1"/>
    <col min="7185" max="7185" width="23.5703125" style="82" customWidth="1"/>
    <col min="7186" max="7187" width="8.7109375" style="82" customWidth="1"/>
    <col min="7188" max="7188" width="9.140625" style="82"/>
    <col min="7189" max="7191" width="19.7109375" style="82" customWidth="1"/>
    <col min="7192" max="7424" width="9.140625" style="82"/>
    <col min="7425" max="7425" width="26.85546875" style="82" customWidth="1"/>
    <col min="7426" max="7426" width="15.5703125" style="82" customWidth="1"/>
    <col min="7427" max="7427" width="11.5703125" style="82" customWidth="1"/>
    <col min="7428" max="7428" width="10.42578125" style="82" customWidth="1"/>
    <col min="7429" max="7429" width="5.85546875" style="82" customWidth="1"/>
    <col min="7430" max="7430" width="6.5703125" style="82" customWidth="1"/>
    <col min="7431" max="7431" width="5.28515625" style="82" customWidth="1"/>
    <col min="7432" max="7432" width="7.42578125" style="82" customWidth="1"/>
    <col min="7433" max="7433" width="5.140625" style="82" bestFit="1" customWidth="1"/>
    <col min="7434" max="7434" width="6.85546875" style="82" customWidth="1"/>
    <col min="7435" max="7435" width="5" style="82" customWidth="1"/>
    <col min="7436" max="7436" width="7.28515625" style="82" bestFit="1" customWidth="1"/>
    <col min="7437" max="7438" width="10" style="82" customWidth="1"/>
    <col min="7439" max="7439" width="11.85546875" style="82" customWidth="1"/>
    <col min="7440" max="7440" width="1.140625" style="82" customWidth="1"/>
    <col min="7441" max="7441" width="23.5703125" style="82" customWidth="1"/>
    <col min="7442" max="7443" width="8.7109375" style="82" customWidth="1"/>
    <col min="7444" max="7444" width="9.140625" style="82"/>
    <col min="7445" max="7447" width="19.7109375" style="82" customWidth="1"/>
    <col min="7448" max="7680" width="9.140625" style="82"/>
    <col min="7681" max="7681" width="26.85546875" style="82" customWidth="1"/>
    <col min="7682" max="7682" width="15.5703125" style="82" customWidth="1"/>
    <col min="7683" max="7683" width="11.5703125" style="82" customWidth="1"/>
    <col min="7684" max="7684" width="10.42578125" style="82" customWidth="1"/>
    <col min="7685" max="7685" width="5.85546875" style="82" customWidth="1"/>
    <col min="7686" max="7686" width="6.5703125" style="82" customWidth="1"/>
    <col min="7687" max="7687" width="5.28515625" style="82" customWidth="1"/>
    <col min="7688" max="7688" width="7.42578125" style="82" customWidth="1"/>
    <col min="7689" max="7689" width="5.140625" style="82" bestFit="1" customWidth="1"/>
    <col min="7690" max="7690" width="6.85546875" style="82" customWidth="1"/>
    <col min="7691" max="7691" width="5" style="82" customWidth="1"/>
    <col min="7692" max="7692" width="7.28515625" style="82" bestFit="1" customWidth="1"/>
    <col min="7693" max="7694" width="10" style="82" customWidth="1"/>
    <col min="7695" max="7695" width="11.85546875" style="82" customWidth="1"/>
    <col min="7696" max="7696" width="1.140625" style="82" customWidth="1"/>
    <col min="7697" max="7697" width="23.5703125" style="82" customWidth="1"/>
    <col min="7698" max="7699" width="8.7109375" style="82" customWidth="1"/>
    <col min="7700" max="7700" width="9.140625" style="82"/>
    <col min="7701" max="7703" width="19.7109375" style="82" customWidth="1"/>
    <col min="7704" max="7936" width="9.140625" style="82"/>
    <col min="7937" max="7937" width="26.85546875" style="82" customWidth="1"/>
    <col min="7938" max="7938" width="15.5703125" style="82" customWidth="1"/>
    <col min="7939" max="7939" width="11.5703125" style="82" customWidth="1"/>
    <col min="7940" max="7940" width="10.42578125" style="82" customWidth="1"/>
    <col min="7941" max="7941" width="5.85546875" style="82" customWidth="1"/>
    <col min="7942" max="7942" width="6.5703125" style="82" customWidth="1"/>
    <col min="7943" max="7943" width="5.28515625" style="82" customWidth="1"/>
    <col min="7944" max="7944" width="7.42578125" style="82" customWidth="1"/>
    <col min="7945" max="7945" width="5.140625" style="82" bestFit="1" customWidth="1"/>
    <col min="7946" max="7946" width="6.85546875" style="82" customWidth="1"/>
    <col min="7947" max="7947" width="5" style="82" customWidth="1"/>
    <col min="7948" max="7948" width="7.28515625" style="82" bestFit="1" customWidth="1"/>
    <col min="7949" max="7950" width="10" style="82" customWidth="1"/>
    <col min="7951" max="7951" width="11.85546875" style="82" customWidth="1"/>
    <col min="7952" max="7952" width="1.140625" style="82" customWidth="1"/>
    <col min="7953" max="7953" width="23.5703125" style="82" customWidth="1"/>
    <col min="7954" max="7955" width="8.7109375" style="82" customWidth="1"/>
    <col min="7956" max="7956" width="9.140625" style="82"/>
    <col min="7957" max="7959" width="19.7109375" style="82" customWidth="1"/>
    <col min="7960" max="8192" width="9.140625" style="82"/>
    <col min="8193" max="8193" width="26.85546875" style="82" customWidth="1"/>
    <col min="8194" max="8194" width="15.5703125" style="82" customWidth="1"/>
    <col min="8195" max="8195" width="11.5703125" style="82" customWidth="1"/>
    <col min="8196" max="8196" width="10.42578125" style="82" customWidth="1"/>
    <col min="8197" max="8197" width="5.85546875" style="82" customWidth="1"/>
    <col min="8198" max="8198" width="6.5703125" style="82" customWidth="1"/>
    <col min="8199" max="8199" width="5.28515625" style="82" customWidth="1"/>
    <col min="8200" max="8200" width="7.42578125" style="82" customWidth="1"/>
    <col min="8201" max="8201" width="5.140625" style="82" bestFit="1" customWidth="1"/>
    <col min="8202" max="8202" width="6.85546875" style="82" customWidth="1"/>
    <col min="8203" max="8203" width="5" style="82" customWidth="1"/>
    <col min="8204" max="8204" width="7.28515625" style="82" bestFit="1" customWidth="1"/>
    <col min="8205" max="8206" width="10" style="82" customWidth="1"/>
    <col min="8207" max="8207" width="11.85546875" style="82" customWidth="1"/>
    <col min="8208" max="8208" width="1.140625" style="82" customWidth="1"/>
    <col min="8209" max="8209" width="23.5703125" style="82" customWidth="1"/>
    <col min="8210" max="8211" width="8.7109375" style="82" customWidth="1"/>
    <col min="8212" max="8212" width="9.140625" style="82"/>
    <col min="8213" max="8215" width="19.7109375" style="82" customWidth="1"/>
    <col min="8216" max="8448" width="9.140625" style="82"/>
    <col min="8449" max="8449" width="26.85546875" style="82" customWidth="1"/>
    <col min="8450" max="8450" width="15.5703125" style="82" customWidth="1"/>
    <col min="8451" max="8451" width="11.5703125" style="82" customWidth="1"/>
    <col min="8452" max="8452" width="10.42578125" style="82" customWidth="1"/>
    <col min="8453" max="8453" width="5.85546875" style="82" customWidth="1"/>
    <col min="8454" max="8454" width="6.5703125" style="82" customWidth="1"/>
    <col min="8455" max="8455" width="5.28515625" style="82" customWidth="1"/>
    <col min="8456" max="8456" width="7.42578125" style="82" customWidth="1"/>
    <col min="8457" max="8457" width="5.140625" style="82" bestFit="1" customWidth="1"/>
    <col min="8458" max="8458" width="6.85546875" style="82" customWidth="1"/>
    <col min="8459" max="8459" width="5" style="82" customWidth="1"/>
    <col min="8460" max="8460" width="7.28515625" style="82" bestFit="1" customWidth="1"/>
    <col min="8461" max="8462" width="10" style="82" customWidth="1"/>
    <col min="8463" max="8463" width="11.85546875" style="82" customWidth="1"/>
    <col min="8464" max="8464" width="1.140625" style="82" customWidth="1"/>
    <col min="8465" max="8465" width="23.5703125" style="82" customWidth="1"/>
    <col min="8466" max="8467" width="8.7109375" style="82" customWidth="1"/>
    <col min="8468" max="8468" width="9.140625" style="82"/>
    <col min="8469" max="8471" width="19.7109375" style="82" customWidth="1"/>
    <col min="8472" max="8704" width="9.140625" style="82"/>
    <col min="8705" max="8705" width="26.85546875" style="82" customWidth="1"/>
    <col min="8706" max="8706" width="15.5703125" style="82" customWidth="1"/>
    <col min="8707" max="8707" width="11.5703125" style="82" customWidth="1"/>
    <col min="8708" max="8708" width="10.42578125" style="82" customWidth="1"/>
    <col min="8709" max="8709" width="5.85546875" style="82" customWidth="1"/>
    <col min="8710" max="8710" width="6.5703125" style="82" customWidth="1"/>
    <col min="8711" max="8711" width="5.28515625" style="82" customWidth="1"/>
    <col min="8712" max="8712" width="7.42578125" style="82" customWidth="1"/>
    <col min="8713" max="8713" width="5.140625" style="82" bestFit="1" customWidth="1"/>
    <col min="8714" max="8714" width="6.85546875" style="82" customWidth="1"/>
    <col min="8715" max="8715" width="5" style="82" customWidth="1"/>
    <col min="8716" max="8716" width="7.28515625" style="82" bestFit="1" customWidth="1"/>
    <col min="8717" max="8718" width="10" style="82" customWidth="1"/>
    <col min="8719" max="8719" width="11.85546875" style="82" customWidth="1"/>
    <col min="8720" max="8720" width="1.140625" style="82" customWidth="1"/>
    <col min="8721" max="8721" width="23.5703125" style="82" customWidth="1"/>
    <col min="8722" max="8723" width="8.7109375" style="82" customWidth="1"/>
    <col min="8724" max="8724" width="9.140625" style="82"/>
    <col min="8725" max="8727" width="19.7109375" style="82" customWidth="1"/>
    <col min="8728" max="8960" width="9.140625" style="82"/>
    <col min="8961" max="8961" width="26.85546875" style="82" customWidth="1"/>
    <col min="8962" max="8962" width="15.5703125" style="82" customWidth="1"/>
    <col min="8963" max="8963" width="11.5703125" style="82" customWidth="1"/>
    <col min="8964" max="8964" width="10.42578125" style="82" customWidth="1"/>
    <col min="8965" max="8965" width="5.85546875" style="82" customWidth="1"/>
    <col min="8966" max="8966" width="6.5703125" style="82" customWidth="1"/>
    <col min="8967" max="8967" width="5.28515625" style="82" customWidth="1"/>
    <col min="8968" max="8968" width="7.42578125" style="82" customWidth="1"/>
    <col min="8969" max="8969" width="5.140625" style="82" bestFit="1" customWidth="1"/>
    <col min="8970" max="8970" width="6.85546875" style="82" customWidth="1"/>
    <col min="8971" max="8971" width="5" style="82" customWidth="1"/>
    <col min="8972" max="8972" width="7.28515625" style="82" bestFit="1" customWidth="1"/>
    <col min="8973" max="8974" width="10" style="82" customWidth="1"/>
    <col min="8975" max="8975" width="11.85546875" style="82" customWidth="1"/>
    <col min="8976" max="8976" width="1.140625" style="82" customWidth="1"/>
    <col min="8977" max="8977" width="23.5703125" style="82" customWidth="1"/>
    <col min="8978" max="8979" width="8.7109375" style="82" customWidth="1"/>
    <col min="8980" max="8980" width="9.140625" style="82"/>
    <col min="8981" max="8983" width="19.7109375" style="82" customWidth="1"/>
    <col min="8984" max="9216" width="9.140625" style="82"/>
    <col min="9217" max="9217" width="26.85546875" style="82" customWidth="1"/>
    <col min="9218" max="9218" width="15.5703125" style="82" customWidth="1"/>
    <col min="9219" max="9219" width="11.5703125" style="82" customWidth="1"/>
    <col min="9220" max="9220" width="10.42578125" style="82" customWidth="1"/>
    <col min="9221" max="9221" width="5.85546875" style="82" customWidth="1"/>
    <col min="9222" max="9222" width="6.5703125" style="82" customWidth="1"/>
    <col min="9223" max="9223" width="5.28515625" style="82" customWidth="1"/>
    <col min="9224" max="9224" width="7.42578125" style="82" customWidth="1"/>
    <col min="9225" max="9225" width="5.140625" style="82" bestFit="1" customWidth="1"/>
    <col min="9226" max="9226" width="6.85546875" style="82" customWidth="1"/>
    <col min="9227" max="9227" width="5" style="82" customWidth="1"/>
    <col min="9228" max="9228" width="7.28515625" style="82" bestFit="1" customWidth="1"/>
    <col min="9229" max="9230" width="10" style="82" customWidth="1"/>
    <col min="9231" max="9231" width="11.85546875" style="82" customWidth="1"/>
    <col min="9232" max="9232" width="1.140625" style="82" customWidth="1"/>
    <col min="9233" max="9233" width="23.5703125" style="82" customWidth="1"/>
    <col min="9234" max="9235" width="8.7109375" style="82" customWidth="1"/>
    <col min="9236" max="9236" width="9.140625" style="82"/>
    <col min="9237" max="9239" width="19.7109375" style="82" customWidth="1"/>
    <col min="9240" max="9472" width="9.140625" style="82"/>
    <col min="9473" max="9473" width="26.85546875" style="82" customWidth="1"/>
    <col min="9474" max="9474" width="15.5703125" style="82" customWidth="1"/>
    <col min="9475" max="9475" width="11.5703125" style="82" customWidth="1"/>
    <col min="9476" max="9476" width="10.42578125" style="82" customWidth="1"/>
    <col min="9477" max="9477" width="5.85546875" style="82" customWidth="1"/>
    <col min="9478" max="9478" width="6.5703125" style="82" customWidth="1"/>
    <col min="9479" max="9479" width="5.28515625" style="82" customWidth="1"/>
    <col min="9480" max="9480" width="7.42578125" style="82" customWidth="1"/>
    <col min="9481" max="9481" width="5.140625" style="82" bestFit="1" customWidth="1"/>
    <col min="9482" max="9482" width="6.85546875" style="82" customWidth="1"/>
    <col min="9483" max="9483" width="5" style="82" customWidth="1"/>
    <col min="9484" max="9484" width="7.28515625" style="82" bestFit="1" customWidth="1"/>
    <col min="9485" max="9486" width="10" style="82" customWidth="1"/>
    <col min="9487" max="9487" width="11.85546875" style="82" customWidth="1"/>
    <col min="9488" max="9488" width="1.140625" style="82" customWidth="1"/>
    <col min="9489" max="9489" width="23.5703125" style="82" customWidth="1"/>
    <col min="9490" max="9491" width="8.7109375" style="82" customWidth="1"/>
    <col min="9492" max="9492" width="9.140625" style="82"/>
    <col min="9493" max="9495" width="19.7109375" style="82" customWidth="1"/>
    <col min="9496" max="9728" width="9.140625" style="82"/>
    <col min="9729" max="9729" width="26.85546875" style="82" customWidth="1"/>
    <col min="9730" max="9730" width="15.5703125" style="82" customWidth="1"/>
    <col min="9731" max="9731" width="11.5703125" style="82" customWidth="1"/>
    <col min="9732" max="9732" width="10.42578125" style="82" customWidth="1"/>
    <col min="9733" max="9733" width="5.85546875" style="82" customWidth="1"/>
    <col min="9734" max="9734" width="6.5703125" style="82" customWidth="1"/>
    <col min="9735" max="9735" width="5.28515625" style="82" customWidth="1"/>
    <col min="9736" max="9736" width="7.42578125" style="82" customWidth="1"/>
    <col min="9737" max="9737" width="5.140625" style="82" bestFit="1" customWidth="1"/>
    <col min="9738" max="9738" width="6.85546875" style="82" customWidth="1"/>
    <col min="9739" max="9739" width="5" style="82" customWidth="1"/>
    <col min="9740" max="9740" width="7.28515625" style="82" bestFit="1" customWidth="1"/>
    <col min="9741" max="9742" width="10" style="82" customWidth="1"/>
    <col min="9743" max="9743" width="11.85546875" style="82" customWidth="1"/>
    <col min="9744" max="9744" width="1.140625" style="82" customWidth="1"/>
    <col min="9745" max="9745" width="23.5703125" style="82" customWidth="1"/>
    <col min="9746" max="9747" width="8.7109375" style="82" customWidth="1"/>
    <col min="9748" max="9748" width="9.140625" style="82"/>
    <col min="9749" max="9751" width="19.7109375" style="82" customWidth="1"/>
    <col min="9752" max="9984" width="9.140625" style="82"/>
    <col min="9985" max="9985" width="26.85546875" style="82" customWidth="1"/>
    <col min="9986" max="9986" width="15.5703125" style="82" customWidth="1"/>
    <col min="9987" max="9987" width="11.5703125" style="82" customWidth="1"/>
    <col min="9988" max="9988" width="10.42578125" style="82" customWidth="1"/>
    <col min="9989" max="9989" width="5.85546875" style="82" customWidth="1"/>
    <col min="9990" max="9990" width="6.5703125" style="82" customWidth="1"/>
    <col min="9991" max="9991" width="5.28515625" style="82" customWidth="1"/>
    <col min="9992" max="9992" width="7.42578125" style="82" customWidth="1"/>
    <col min="9993" max="9993" width="5.140625" style="82" bestFit="1" customWidth="1"/>
    <col min="9994" max="9994" width="6.85546875" style="82" customWidth="1"/>
    <col min="9995" max="9995" width="5" style="82" customWidth="1"/>
    <col min="9996" max="9996" width="7.28515625" style="82" bestFit="1" customWidth="1"/>
    <col min="9997" max="9998" width="10" style="82" customWidth="1"/>
    <col min="9999" max="9999" width="11.85546875" style="82" customWidth="1"/>
    <col min="10000" max="10000" width="1.140625" style="82" customWidth="1"/>
    <col min="10001" max="10001" width="23.5703125" style="82" customWidth="1"/>
    <col min="10002" max="10003" width="8.7109375" style="82" customWidth="1"/>
    <col min="10004" max="10004" width="9.140625" style="82"/>
    <col min="10005" max="10007" width="19.7109375" style="82" customWidth="1"/>
    <col min="10008" max="10240" width="9.140625" style="82"/>
    <col min="10241" max="10241" width="26.85546875" style="82" customWidth="1"/>
    <col min="10242" max="10242" width="15.5703125" style="82" customWidth="1"/>
    <col min="10243" max="10243" width="11.5703125" style="82" customWidth="1"/>
    <col min="10244" max="10244" width="10.42578125" style="82" customWidth="1"/>
    <col min="10245" max="10245" width="5.85546875" style="82" customWidth="1"/>
    <col min="10246" max="10246" width="6.5703125" style="82" customWidth="1"/>
    <col min="10247" max="10247" width="5.28515625" style="82" customWidth="1"/>
    <col min="10248" max="10248" width="7.42578125" style="82" customWidth="1"/>
    <col min="10249" max="10249" width="5.140625" style="82" bestFit="1" customWidth="1"/>
    <col min="10250" max="10250" width="6.85546875" style="82" customWidth="1"/>
    <col min="10251" max="10251" width="5" style="82" customWidth="1"/>
    <col min="10252" max="10252" width="7.28515625" style="82" bestFit="1" customWidth="1"/>
    <col min="10253" max="10254" width="10" style="82" customWidth="1"/>
    <col min="10255" max="10255" width="11.85546875" style="82" customWidth="1"/>
    <col min="10256" max="10256" width="1.140625" style="82" customWidth="1"/>
    <col min="10257" max="10257" width="23.5703125" style="82" customWidth="1"/>
    <col min="10258" max="10259" width="8.7109375" style="82" customWidth="1"/>
    <col min="10260" max="10260" width="9.140625" style="82"/>
    <col min="10261" max="10263" width="19.7109375" style="82" customWidth="1"/>
    <col min="10264" max="10496" width="9.140625" style="82"/>
    <col min="10497" max="10497" width="26.85546875" style="82" customWidth="1"/>
    <col min="10498" max="10498" width="15.5703125" style="82" customWidth="1"/>
    <col min="10499" max="10499" width="11.5703125" style="82" customWidth="1"/>
    <col min="10500" max="10500" width="10.42578125" style="82" customWidth="1"/>
    <col min="10501" max="10501" width="5.85546875" style="82" customWidth="1"/>
    <col min="10502" max="10502" width="6.5703125" style="82" customWidth="1"/>
    <col min="10503" max="10503" width="5.28515625" style="82" customWidth="1"/>
    <col min="10504" max="10504" width="7.42578125" style="82" customWidth="1"/>
    <col min="10505" max="10505" width="5.140625" style="82" bestFit="1" customWidth="1"/>
    <col min="10506" max="10506" width="6.85546875" style="82" customWidth="1"/>
    <col min="10507" max="10507" width="5" style="82" customWidth="1"/>
    <col min="10508" max="10508" width="7.28515625" style="82" bestFit="1" customWidth="1"/>
    <col min="10509" max="10510" width="10" style="82" customWidth="1"/>
    <col min="10511" max="10511" width="11.85546875" style="82" customWidth="1"/>
    <col min="10512" max="10512" width="1.140625" style="82" customWidth="1"/>
    <col min="10513" max="10513" width="23.5703125" style="82" customWidth="1"/>
    <col min="10514" max="10515" width="8.7109375" style="82" customWidth="1"/>
    <col min="10516" max="10516" width="9.140625" style="82"/>
    <col min="10517" max="10519" width="19.7109375" style="82" customWidth="1"/>
    <col min="10520" max="10752" width="9.140625" style="82"/>
    <col min="10753" max="10753" width="26.85546875" style="82" customWidth="1"/>
    <col min="10754" max="10754" width="15.5703125" style="82" customWidth="1"/>
    <col min="10755" max="10755" width="11.5703125" style="82" customWidth="1"/>
    <col min="10756" max="10756" width="10.42578125" style="82" customWidth="1"/>
    <col min="10757" max="10757" width="5.85546875" style="82" customWidth="1"/>
    <col min="10758" max="10758" width="6.5703125" style="82" customWidth="1"/>
    <col min="10759" max="10759" width="5.28515625" style="82" customWidth="1"/>
    <col min="10760" max="10760" width="7.42578125" style="82" customWidth="1"/>
    <col min="10761" max="10761" width="5.140625" style="82" bestFit="1" customWidth="1"/>
    <col min="10762" max="10762" width="6.85546875" style="82" customWidth="1"/>
    <col min="10763" max="10763" width="5" style="82" customWidth="1"/>
    <col min="10764" max="10764" width="7.28515625" style="82" bestFit="1" customWidth="1"/>
    <col min="10765" max="10766" width="10" style="82" customWidth="1"/>
    <col min="10767" max="10767" width="11.85546875" style="82" customWidth="1"/>
    <col min="10768" max="10768" width="1.140625" style="82" customWidth="1"/>
    <col min="10769" max="10769" width="23.5703125" style="82" customWidth="1"/>
    <col min="10770" max="10771" width="8.7109375" style="82" customWidth="1"/>
    <col min="10772" max="10772" width="9.140625" style="82"/>
    <col min="10773" max="10775" width="19.7109375" style="82" customWidth="1"/>
    <col min="10776" max="11008" width="9.140625" style="82"/>
    <col min="11009" max="11009" width="26.85546875" style="82" customWidth="1"/>
    <col min="11010" max="11010" width="15.5703125" style="82" customWidth="1"/>
    <col min="11011" max="11011" width="11.5703125" style="82" customWidth="1"/>
    <col min="11012" max="11012" width="10.42578125" style="82" customWidth="1"/>
    <col min="11013" max="11013" width="5.85546875" style="82" customWidth="1"/>
    <col min="11014" max="11014" width="6.5703125" style="82" customWidth="1"/>
    <col min="11015" max="11015" width="5.28515625" style="82" customWidth="1"/>
    <col min="11016" max="11016" width="7.42578125" style="82" customWidth="1"/>
    <col min="11017" max="11017" width="5.140625" style="82" bestFit="1" customWidth="1"/>
    <col min="11018" max="11018" width="6.85546875" style="82" customWidth="1"/>
    <col min="11019" max="11019" width="5" style="82" customWidth="1"/>
    <col min="11020" max="11020" width="7.28515625" style="82" bestFit="1" customWidth="1"/>
    <col min="11021" max="11022" width="10" style="82" customWidth="1"/>
    <col min="11023" max="11023" width="11.85546875" style="82" customWidth="1"/>
    <col min="11024" max="11024" width="1.140625" style="82" customWidth="1"/>
    <col min="11025" max="11025" width="23.5703125" style="82" customWidth="1"/>
    <col min="11026" max="11027" width="8.7109375" style="82" customWidth="1"/>
    <col min="11028" max="11028" width="9.140625" style="82"/>
    <col min="11029" max="11031" width="19.7109375" style="82" customWidth="1"/>
    <col min="11032" max="11264" width="9.140625" style="82"/>
    <col min="11265" max="11265" width="26.85546875" style="82" customWidth="1"/>
    <col min="11266" max="11266" width="15.5703125" style="82" customWidth="1"/>
    <col min="11267" max="11267" width="11.5703125" style="82" customWidth="1"/>
    <col min="11268" max="11268" width="10.42578125" style="82" customWidth="1"/>
    <col min="11269" max="11269" width="5.85546875" style="82" customWidth="1"/>
    <col min="11270" max="11270" width="6.5703125" style="82" customWidth="1"/>
    <col min="11271" max="11271" width="5.28515625" style="82" customWidth="1"/>
    <col min="11272" max="11272" width="7.42578125" style="82" customWidth="1"/>
    <col min="11273" max="11273" width="5.140625" style="82" bestFit="1" customWidth="1"/>
    <col min="11274" max="11274" width="6.85546875" style="82" customWidth="1"/>
    <col min="11275" max="11275" width="5" style="82" customWidth="1"/>
    <col min="11276" max="11276" width="7.28515625" style="82" bestFit="1" customWidth="1"/>
    <col min="11277" max="11278" width="10" style="82" customWidth="1"/>
    <col min="11279" max="11279" width="11.85546875" style="82" customWidth="1"/>
    <col min="11280" max="11280" width="1.140625" style="82" customWidth="1"/>
    <col min="11281" max="11281" width="23.5703125" style="82" customWidth="1"/>
    <col min="11282" max="11283" width="8.7109375" style="82" customWidth="1"/>
    <col min="11284" max="11284" width="9.140625" style="82"/>
    <col min="11285" max="11287" width="19.7109375" style="82" customWidth="1"/>
    <col min="11288" max="11520" width="9.140625" style="82"/>
    <col min="11521" max="11521" width="26.85546875" style="82" customWidth="1"/>
    <col min="11522" max="11522" width="15.5703125" style="82" customWidth="1"/>
    <col min="11523" max="11523" width="11.5703125" style="82" customWidth="1"/>
    <col min="11524" max="11524" width="10.42578125" style="82" customWidth="1"/>
    <col min="11525" max="11525" width="5.85546875" style="82" customWidth="1"/>
    <col min="11526" max="11526" width="6.5703125" style="82" customWidth="1"/>
    <col min="11527" max="11527" width="5.28515625" style="82" customWidth="1"/>
    <col min="11528" max="11528" width="7.42578125" style="82" customWidth="1"/>
    <col min="11529" max="11529" width="5.140625" style="82" bestFit="1" customWidth="1"/>
    <col min="11530" max="11530" width="6.85546875" style="82" customWidth="1"/>
    <col min="11531" max="11531" width="5" style="82" customWidth="1"/>
    <col min="11532" max="11532" width="7.28515625" style="82" bestFit="1" customWidth="1"/>
    <col min="11533" max="11534" width="10" style="82" customWidth="1"/>
    <col min="11535" max="11535" width="11.85546875" style="82" customWidth="1"/>
    <col min="11536" max="11536" width="1.140625" style="82" customWidth="1"/>
    <col min="11537" max="11537" width="23.5703125" style="82" customWidth="1"/>
    <col min="11538" max="11539" width="8.7109375" style="82" customWidth="1"/>
    <col min="11540" max="11540" width="9.140625" style="82"/>
    <col min="11541" max="11543" width="19.7109375" style="82" customWidth="1"/>
    <col min="11544" max="11776" width="9.140625" style="82"/>
    <col min="11777" max="11777" width="26.85546875" style="82" customWidth="1"/>
    <col min="11778" max="11778" width="15.5703125" style="82" customWidth="1"/>
    <col min="11779" max="11779" width="11.5703125" style="82" customWidth="1"/>
    <col min="11780" max="11780" width="10.42578125" style="82" customWidth="1"/>
    <col min="11781" max="11781" width="5.85546875" style="82" customWidth="1"/>
    <col min="11782" max="11782" width="6.5703125" style="82" customWidth="1"/>
    <col min="11783" max="11783" width="5.28515625" style="82" customWidth="1"/>
    <col min="11784" max="11784" width="7.42578125" style="82" customWidth="1"/>
    <col min="11785" max="11785" width="5.140625" style="82" bestFit="1" customWidth="1"/>
    <col min="11786" max="11786" width="6.85546875" style="82" customWidth="1"/>
    <col min="11787" max="11787" width="5" style="82" customWidth="1"/>
    <col min="11788" max="11788" width="7.28515625" style="82" bestFit="1" customWidth="1"/>
    <col min="11789" max="11790" width="10" style="82" customWidth="1"/>
    <col min="11791" max="11791" width="11.85546875" style="82" customWidth="1"/>
    <col min="11792" max="11792" width="1.140625" style="82" customWidth="1"/>
    <col min="11793" max="11793" width="23.5703125" style="82" customWidth="1"/>
    <col min="11794" max="11795" width="8.7109375" style="82" customWidth="1"/>
    <col min="11796" max="11796" width="9.140625" style="82"/>
    <col min="11797" max="11799" width="19.7109375" style="82" customWidth="1"/>
    <col min="11800" max="12032" width="9.140625" style="82"/>
    <col min="12033" max="12033" width="26.85546875" style="82" customWidth="1"/>
    <col min="12034" max="12034" width="15.5703125" style="82" customWidth="1"/>
    <col min="12035" max="12035" width="11.5703125" style="82" customWidth="1"/>
    <col min="12036" max="12036" width="10.42578125" style="82" customWidth="1"/>
    <col min="12037" max="12037" width="5.85546875" style="82" customWidth="1"/>
    <col min="12038" max="12038" width="6.5703125" style="82" customWidth="1"/>
    <col min="12039" max="12039" width="5.28515625" style="82" customWidth="1"/>
    <col min="12040" max="12040" width="7.42578125" style="82" customWidth="1"/>
    <col min="12041" max="12041" width="5.140625" style="82" bestFit="1" customWidth="1"/>
    <col min="12042" max="12042" width="6.85546875" style="82" customWidth="1"/>
    <col min="12043" max="12043" width="5" style="82" customWidth="1"/>
    <col min="12044" max="12044" width="7.28515625" style="82" bestFit="1" customWidth="1"/>
    <col min="12045" max="12046" width="10" style="82" customWidth="1"/>
    <col min="12047" max="12047" width="11.85546875" style="82" customWidth="1"/>
    <col min="12048" max="12048" width="1.140625" style="82" customWidth="1"/>
    <col min="12049" max="12049" width="23.5703125" style="82" customWidth="1"/>
    <col min="12050" max="12051" width="8.7109375" style="82" customWidth="1"/>
    <col min="12052" max="12052" width="9.140625" style="82"/>
    <col min="12053" max="12055" width="19.7109375" style="82" customWidth="1"/>
    <col min="12056" max="12288" width="9.140625" style="82"/>
    <col min="12289" max="12289" width="26.85546875" style="82" customWidth="1"/>
    <col min="12290" max="12290" width="15.5703125" style="82" customWidth="1"/>
    <col min="12291" max="12291" width="11.5703125" style="82" customWidth="1"/>
    <col min="12292" max="12292" width="10.42578125" style="82" customWidth="1"/>
    <col min="12293" max="12293" width="5.85546875" style="82" customWidth="1"/>
    <col min="12294" max="12294" width="6.5703125" style="82" customWidth="1"/>
    <col min="12295" max="12295" width="5.28515625" style="82" customWidth="1"/>
    <col min="12296" max="12296" width="7.42578125" style="82" customWidth="1"/>
    <col min="12297" max="12297" width="5.140625" style="82" bestFit="1" customWidth="1"/>
    <col min="12298" max="12298" width="6.85546875" style="82" customWidth="1"/>
    <col min="12299" max="12299" width="5" style="82" customWidth="1"/>
    <col min="12300" max="12300" width="7.28515625" style="82" bestFit="1" customWidth="1"/>
    <col min="12301" max="12302" width="10" style="82" customWidth="1"/>
    <col min="12303" max="12303" width="11.85546875" style="82" customWidth="1"/>
    <col min="12304" max="12304" width="1.140625" style="82" customWidth="1"/>
    <col min="12305" max="12305" width="23.5703125" style="82" customWidth="1"/>
    <col min="12306" max="12307" width="8.7109375" style="82" customWidth="1"/>
    <col min="12308" max="12308" width="9.140625" style="82"/>
    <col min="12309" max="12311" width="19.7109375" style="82" customWidth="1"/>
    <col min="12312" max="12544" width="9.140625" style="82"/>
    <col min="12545" max="12545" width="26.85546875" style="82" customWidth="1"/>
    <col min="12546" max="12546" width="15.5703125" style="82" customWidth="1"/>
    <col min="12547" max="12547" width="11.5703125" style="82" customWidth="1"/>
    <col min="12548" max="12548" width="10.42578125" style="82" customWidth="1"/>
    <col min="12549" max="12549" width="5.85546875" style="82" customWidth="1"/>
    <col min="12550" max="12550" width="6.5703125" style="82" customWidth="1"/>
    <col min="12551" max="12551" width="5.28515625" style="82" customWidth="1"/>
    <col min="12552" max="12552" width="7.42578125" style="82" customWidth="1"/>
    <col min="12553" max="12553" width="5.140625" style="82" bestFit="1" customWidth="1"/>
    <col min="12554" max="12554" width="6.85546875" style="82" customWidth="1"/>
    <col min="12555" max="12555" width="5" style="82" customWidth="1"/>
    <col min="12556" max="12556" width="7.28515625" style="82" bestFit="1" customWidth="1"/>
    <col min="12557" max="12558" width="10" style="82" customWidth="1"/>
    <col min="12559" max="12559" width="11.85546875" style="82" customWidth="1"/>
    <col min="12560" max="12560" width="1.140625" style="82" customWidth="1"/>
    <col min="12561" max="12561" width="23.5703125" style="82" customWidth="1"/>
    <col min="12562" max="12563" width="8.7109375" style="82" customWidth="1"/>
    <col min="12564" max="12564" width="9.140625" style="82"/>
    <col min="12565" max="12567" width="19.7109375" style="82" customWidth="1"/>
    <col min="12568" max="12800" width="9.140625" style="82"/>
    <col min="12801" max="12801" width="26.85546875" style="82" customWidth="1"/>
    <col min="12802" max="12802" width="15.5703125" style="82" customWidth="1"/>
    <col min="12803" max="12803" width="11.5703125" style="82" customWidth="1"/>
    <col min="12804" max="12804" width="10.42578125" style="82" customWidth="1"/>
    <col min="12805" max="12805" width="5.85546875" style="82" customWidth="1"/>
    <col min="12806" max="12806" width="6.5703125" style="82" customWidth="1"/>
    <col min="12807" max="12807" width="5.28515625" style="82" customWidth="1"/>
    <col min="12808" max="12808" width="7.42578125" style="82" customWidth="1"/>
    <col min="12809" max="12809" width="5.140625" style="82" bestFit="1" customWidth="1"/>
    <col min="12810" max="12810" width="6.85546875" style="82" customWidth="1"/>
    <col min="12811" max="12811" width="5" style="82" customWidth="1"/>
    <col min="12812" max="12812" width="7.28515625" style="82" bestFit="1" customWidth="1"/>
    <col min="12813" max="12814" width="10" style="82" customWidth="1"/>
    <col min="12815" max="12815" width="11.85546875" style="82" customWidth="1"/>
    <col min="12816" max="12816" width="1.140625" style="82" customWidth="1"/>
    <col min="12817" max="12817" width="23.5703125" style="82" customWidth="1"/>
    <col min="12818" max="12819" width="8.7109375" style="82" customWidth="1"/>
    <col min="12820" max="12820" width="9.140625" style="82"/>
    <col min="12821" max="12823" width="19.7109375" style="82" customWidth="1"/>
    <col min="12824" max="13056" width="9.140625" style="82"/>
    <col min="13057" max="13057" width="26.85546875" style="82" customWidth="1"/>
    <col min="13058" max="13058" width="15.5703125" style="82" customWidth="1"/>
    <col min="13059" max="13059" width="11.5703125" style="82" customWidth="1"/>
    <col min="13060" max="13060" width="10.42578125" style="82" customWidth="1"/>
    <col min="13061" max="13061" width="5.85546875" style="82" customWidth="1"/>
    <col min="13062" max="13062" width="6.5703125" style="82" customWidth="1"/>
    <col min="13063" max="13063" width="5.28515625" style="82" customWidth="1"/>
    <col min="13064" max="13064" width="7.42578125" style="82" customWidth="1"/>
    <col min="13065" max="13065" width="5.140625" style="82" bestFit="1" customWidth="1"/>
    <col min="13066" max="13066" width="6.85546875" style="82" customWidth="1"/>
    <col min="13067" max="13067" width="5" style="82" customWidth="1"/>
    <col min="13068" max="13068" width="7.28515625" style="82" bestFit="1" customWidth="1"/>
    <col min="13069" max="13070" width="10" style="82" customWidth="1"/>
    <col min="13071" max="13071" width="11.85546875" style="82" customWidth="1"/>
    <col min="13072" max="13072" width="1.140625" style="82" customWidth="1"/>
    <col min="13073" max="13073" width="23.5703125" style="82" customWidth="1"/>
    <col min="13074" max="13075" width="8.7109375" style="82" customWidth="1"/>
    <col min="13076" max="13076" width="9.140625" style="82"/>
    <col min="13077" max="13079" width="19.7109375" style="82" customWidth="1"/>
    <col min="13080" max="13312" width="9.140625" style="82"/>
    <col min="13313" max="13313" width="26.85546875" style="82" customWidth="1"/>
    <col min="13314" max="13314" width="15.5703125" style="82" customWidth="1"/>
    <col min="13315" max="13315" width="11.5703125" style="82" customWidth="1"/>
    <col min="13316" max="13316" width="10.42578125" style="82" customWidth="1"/>
    <col min="13317" max="13317" width="5.85546875" style="82" customWidth="1"/>
    <col min="13318" max="13318" width="6.5703125" style="82" customWidth="1"/>
    <col min="13319" max="13319" width="5.28515625" style="82" customWidth="1"/>
    <col min="13320" max="13320" width="7.42578125" style="82" customWidth="1"/>
    <col min="13321" max="13321" width="5.140625" style="82" bestFit="1" customWidth="1"/>
    <col min="13322" max="13322" width="6.85546875" style="82" customWidth="1"/>
    <col min="13323" max="13323" width="5" style="82" customWidth="1"/>
    <col min="13324" max="13324" width="7.28515625" style="82" bestFit="1" customWidth="1"/>
    <col min="13325" max="13326" width="10" style="82" customWidth="1"/>
    <col min="13327" max="13327" width="11.85546875" style="82" customWidth="1"/>
    <col min="13328" max="13328" width="1.140625" style="82" customWidth="1"/>
    <col min="13329" max="13329" width="23.5703125" style="82" customWidth="1"/>
    <col min="13330" max="13331" width="8.7109375" style="82" customWidth="1"/>
    <col min="13332" max="13332" width="9.140625" style="82"/>
    <col min="13333" max="13335" width="19.7109375" style="82" customWidth="1"/>
    <col min="13336" max="13568" width="9.140625" style="82"/>
    <col min="13569" max="13569" width="26.85546875" style="82" customWidth="1"/>
    <col min="13570" max="13570" width="15.5703125" style="82" customWidth="1"/>
    <col min="13571" max="13571" width="11.5703125" style="82" customWidth="1"/>
    <col min="13572" max="13572" width="10.42578125" style="82" customWidth="1"/>
    <col min="13573" max="13573" width="5.85546875" style="82" customWidth="1"/>
    <col min="13574" max="13574" width="6.5703125" style="82" customWidth="1"/>
    <col min="13575" max="13575" width="5.28515625" style="82" customWidth="1"/>
    <col min="13576" max="13576" width="7.42578125" style="82" customWidth="1"/>
    <col min="13577" max="13577" width="5.140625" style="82" bestFit="1" customWidth="1"/>
    <col min="13578" max="13578" width="6.85546875" style="82" customWidth="1"/>
    <col min="13579" max="13579" width="5" style="82" customWidth="1"/>
    <col min="13580" max="13580" width="7.28515625" style="82" bestFit="1" customWidth="1"/>
    <col min="13581" max="13582" width="10" style="82" customWidth="1"/>
    <col min="13583" max="13583" width="11.85546875" style="82" customWidth="1"/>
    <col min="13584" max="13584" width="1.140625" style="82" customWidth="1"/>
    <col min="13585" max="13585" width="23.5703125" style="82" customWidth="1"/>
    <col min="13586" max="13587" width="8.7109375" style="82" customWidth="1"/>
    <col min="13588" max="13588" width="9.140625" style="82"/>
    <col min="13589" max="13591" width="19.7109375" style="82" customWidth="1"/>
    <col min="13592" max="13824" width="9.140625" style="82"/>
    <col min="13825" max="13825" width="26.85546875" style="82" customWidth="1"/>
    <col min="13826" max="13826" width="15.5703125" style="82" customWidth="1"/>
    <col min="13827" max="13827" width="11.5703125" style="82" customWidth="1"/>
    <col min="13828" max="13828" width="10.42578125" style="82" customWidth="1"/>
    <col min="13829" max="13829" width="5.85546875" style="82" customWidth="1"/>
    <col min="13830" max="13830" width="6.5703125" style="82" customWidth="1"/>
    <col min="13831" max="13831" width="5.28515625" style="82" customWidth="1"/>
    <col min="13832" max="13832" width="7.42578125" style="82" customWidth="1"/>
    <col min="13833" max="13833" width="5.140625" style="82" bestFit="1" customWidth="1"/>
    <col min="13834" max="13834" width="6.85546875" style="82" customWidth="1"/>
    <col min="13835" max="13835" width="5" style="82" customWidth="1"/>
    <col min="13836" max="13836" width="7.28515625" style="82" bestFit="1" customWidth="1"/>
    <col min="13837" max="13838" width="10" style="82" customWidth="1"/>
    <col min="13839" max="13839" width="11.85546875" style="82" customWidth="1"/>
    <col min="13840" max="13840" width="1.140625" style="82" customWidth="1"/>
    <col min="13841" max="13841" width="23.5703125" style="82" customWidth="1"/>
    <col min="13842" max="13843" width="8.7109375" style="82" customWidth="1"/>
    <col min="13844" max="13844" width="9.140625" style="82"/>
    <col min="13845" max="13847" width="19.7109375" style="82" customWidth="1"/>
    <col min="13848" max="14080" width="9.140625" style="82"/>
    <col min="14081" max="14081" width="26.85546875" style="82" customWidth="1"/>
    <col min="14082" max="14082" width="15.5703125" style="82" customWidth="1"/>
    <col min="14083" max="14083" width="11.5703125" style="82" customWidth="1"/>
    <col min="14084" max="14084" width="10.42578125" style="82" customWidth="1"/>
    <col min="14085" max="14085" width="5.85546875" style="82" customWidth="1"/>
    <col min="14086" max="14086" width="6.5703125" style="82" customWidth="1"/>
    <col min="14087" max="14087" width="5.28515625" style="82" customWidth="1"/>
    <col min="14088" max="14088" width="7.42578125" style="82" customWidth="1"/>
    <col min="14089" max="14089" width="5.140625" style="82" bestFit="1" customWidth="1"/>
    <col min="14090" max="14090" width="6.85546875" style="82" customWidth="1"/>
    <col min="14091" max="14091" width="5" style="82" customWidth="1"/>
    <col min="14092" max="14092" width="7.28515625" style="82" bestFit="1" customWidth="1"/>
    <col min="14093" max="14094" width="10" style="82" customWidth="1"/>
    <col min="14095" max="14095" width="11.85546875" style="82" customWidth="1"/>
    <col min="14096" max="14096" width="1.140625" style="82" customWidth="1"/>
    <col min="14097" max="14097" width="23.5703125" style="82" customWidth="1"/>
    <col min="14098" max="14099" width="8.7109375" style="82" customWidth="1"/>
    <col min="14100" max="14100" width="9.140625" style="82"/>
    <col min="14101" max="14103" width="19.7109375" style="82" customWidth="1"/>
    <col min="14104" max="14336" width="9.140625" style="82"/>
    <col min="14337" max="14337" width="26.85546875" style="82" customWidth="1"/>
    <col min="14338" max="14338" width="15.5703125" style="82" customWidth="1"/>
    <col min="14339" max="14339" width="11.5703125" style="82" customWidth="1"/>
    <col min="14340" max="14340" width="10.42578125" style="82" customWidth="1"/>
    <col min="14341" max="14341" width="5.85546875" style="82" customWidth="1"/>
    <col min="14342" max="14342" width="6.5703125" style="82" customWidth="1"/>
    <col min="14343" max="14343" width="5.28515625" style="82" customWidth="1"/>
    <col min="14344" max="14344" width="7.42578125" style="82" customWidth="1"/>
    <col min="14345" max="14345" width="5.140625" style="82" bestFit="1" customWidth="1"/>
    <col min="14346" max="14346" width="6.85546875" style="82" customWidth="1"/>
    <col min="14347" max="14347" width="5" style="82" customWidth="1"/>
    <col min="14348" max="14348" width="7.28515625" style="82" bestFit="1" customWidth="1"/>
    <col min="14349" max="14350" width="10" style="82" customWidth="1"/>
    <col min="14351" max="14351" width="11.85546875" style="82" customWidth="1"/>
    <col min="14352" max="14352" width="1.140625" style="82" customWidth="1"/>
    <col min="14353" max="14353" width="23.5703125" style="82" customWidth="1"/>
    <col min="14354" max="14355" width="8.7109375" style="82" customWidth="1"/>
    <col min="14356" max="14356" width="9.140625" style="82"/>
    <col min="14357" max="14359" width="19.7109375" style="82" customWidth="1"/>
    <col min="14360" max="14592" width="9.140625" style="82"/>
    <col min="14593" max="14593" width="26.85546875" style="82" customWidth="1"/>
    <col min="14594" max="14594" width="15.5703125" style="82" customWidth="1"/>
    <col min="14595" max="14595" width="11.5703125" style="82" customWidth="1"/>
    <col min="14596" max="14596" width="10.42578125" style="82" customWidth="1"/>
    <col min="14597" max="14597" width="5.85546875" style="82" customWidth="1"/>
    <col min="14598" max="14598" width="6.5703125" style="82" customWidth="1"/>
    <col min="14599" max="14599" width="5.28515625" style="82" customWidth="1"/>
    <col min="14600" max="14600" width="7.42578125" style="82" customWidth="1"/>
    <col min="14601" max="14601" width="5.140625" style="82" bestFit="1" customWidth="1"/>
    <col min="14602" max="14602" width="6.85546875" style="82" customWidth="1"/>
    <col min="14603" max="14603" width="5" style="82" customWidth="1"/>
    <col min="14604" max="14604" width="7.28515625" style="82" bestFit="1" customWidth="1"/>
    <col min="14605" max="14606" width="10" style="82" customWidth="1"/>
    <col min="14607" max="14607" width="11.85546875" style="82" customWidth="1"/>
    <col min="14608" max="14608" width="1.140625" style="82" customWidth="1"/>
    <col min="14609" max="14609" width="23.5703125" style="82" customWidth="1"/>
    <col min="14610" max="14611" width="8.7109375" style="82" customWidth="1"/>
    <col min="14612" max="14612" width="9.140625" style="82"/>
    <col min="14613" max="14615" width="19.7109375" style="82" customWidth="1"/>
    <col min="14616" max="14848" width="9.140625" style="82"/>
    <col min="14849" max="14849" width="26.85546875" style="82" customWidth="1"/>
    <col min="14850" max="14850" width="15.5703125" style="82" customWidth="1"/>
    <col min="14851" max="14851" width="11.5703125" style="82" customWidth="1"/>
    <col min="14852" max="14852" width="10.42578125" style="82" customWidth="1"/>
    <col min="14853" max="14853" width="5.85546875" style="82" customWidth="1"/>
    <col min="14854" max="14854" width="6.5703125" style="82" customWidth="1"/>
    <col min="14855" max="14855" width="5.28515625" style="82" customWidth="1"/>
    <col min="14856" max="14856" width="7.42578125" style="82" customWidth="1"/>
    <col min="14857" max="14857" width="5.140625" style="82" bestFit="1" customWidth="1"/>
    <col min="14858" max="14858" width="6.85546875" style="82" customWidth="1"/>
    <col min="14859" max="14859" width="5" style="82" customWidth="1"/>
    <col min="14860" max="14860" width="7.28515625" style="82" bestFit="1" customWidth="1"/>
    <col min="14861" max="14862" width="10" style="82" customWidth="1"/>
    <col min="14863" max="14863" width="11.85546875" style="82" customWidth="1"/>
    <col min="14864" max="14864" width="1.140625" style="82" customWidth="1"/>
    <col min="14865" max="14865" width="23.5703125" style="82" customWidth="1"/>
    <col min="14866" max="14867" width="8.7109375" style="82" customWidth="1"/>
    <col min="14868" max="14868" width="9.140625" style="82"/>
    <col min="14869" max="14871" width="19.7109375" style="82" customWidth="1"/>
    <col min="14872" max="15104" width="9.140625" style="82"/>
    <col min="15105" max="15105" width="26.85546875" style="82" customWidth="1"/>
    <col min="15106" max="15106" width="15.5703125" style="82" customWidth="1"/>
    <col min="15107" max="15107" width="11.5703125" style="82" customWidth="1"/>
    <col min="15108" max="15108" width="10.42578125" style="82" customWidth="1"/>
    <col min="15109" max="15109" width="5.85546875" style="82" customWidth="1"/>
    <col min="15110" max="15110" width="6.5703125" style="82" customWidth="1"/>
    <col min="15111" max="15111" width="5.28515625" style="82" customWidth="1"/>
    <col min="15112" max="15112" width="7.42578125" style="82" customWidth="1"/>
    <col min="15113" max="15113" width="5.140625" style="82" bestFit="1" customWidth="1"/>
    <col min="15114" max="15114" width="6.85546875" style="82" customWidth="1"/>
    <col min="15115" max="15115" width="5" style="82" customWidth="1"/>
    <col min="15116" max="15116" width="7.28515625" style="82" bestFit="1" customWidth="1"/>
    <col min="15117" max="15118" width="10" style="82" customWidth="1"/>
    <col min="15119" max="15119" width="11.85546875" style="82" customWidth="1"/>
    <col min="15120" max="15120" width="1.140625" style="82" customWidth="1"/>
    <col min="15121" max="15121" width="23.5703125" style="82" customWidth="1"/>
    <col min="15122" max="15123" width="8.7109375" style="82" customWidth="1"/>
    <col min="15124" max="15124" width="9.140625" style="82"/>
    <col min="15125" max="15127" width="19.7109375" style="82" customWidth="1"/>
    <col min="15128" max="15360" width="9.140625" style="82"/>
    <col min="15361" max="15361" width="26.85546875" style="82" customWidth="1"/>
    <col min="15362" max="15362" width="15.5703125" style="82" customWidth="1"/>
    <col min="15363" max="15363" width="11.5703125" style="82" customWidth="1"/>
    <col min="15364" max="15364" width="10.42578125" style="82" customWidth="1"/>
    <col min="15365" max="15365" width="5.85546875" style="82" customWidth="1"/>
    <col min="15366" max="15366" width="6.5703125" style="82" customWidth="1"/>
    <col min="15367" max="15367" width="5.28515625" style="82" customWidth="1"/>
    <col min="15368" max="15368" width="7.42578125" style="82" customWidth="1"/>
    <col min="15369" max="15369" width="5.140625" style="82" bestFit="1" customWidth="1"/>
    <col min="15370" max="15370" width="6.85546875" style="82" customWidth="1"/>
    <col min="15371" max="15371" width="5" style="82" customWidth="1"/>
    <col min="15372" max="15372" width="7.28515625" style="82" bestFit="1" customWidth="1"/>
    <col min="15373" max="15374" width="10" style="82" customWidth="1"/>
    <col min="15375" max="15375" width="11.85546875" style="82" customWidth="1"/>
    <col min="15376" max="15376" width="1.140625" style="82" customWidth="1"/>
    <col min="15377" max="15377" width="23.5703125" style="82" customWidth="1"/>
    <col min="15378" max="15379" width="8.7109375" style="82" customWidth="1"/>
    <col min="15380" max="15380" width="9.140625" style="82"/>
    <col min="15381" max="15383" width="19.7109375" style="82" customWidth="1"/>
    <col min="15384" max="15616" width="9.140625" style="82"/>
    <col min="15617" max="15617" width="26.85546875" style="82" customWidth="1"/>
    <col min="15618" max="15618" width="15.5703125" style="82" customWidth="1"/>
    <col min="15619" max="15619" width="11.5703125" style="82" customWidth="1"/>
    <col min="15620" max="15620" width="10.42578125" style="82" customWidth="1"/>
    <col min="15621" max="15621" width="5.85546875" style="82" customWidth="1"/>
    <col min="15622" max="15622" width="6.5703125" style="82" customWidth="1"/>
    <col min="15623" max="15623" width="5.28515625" style="82" customWidth="1"/>
    <col min="15624" max="15624" width="7.42578125" style="82" customWidth="1"/>
    <col min="15625" max="15625" width="5.140625" style="82" bestFit="1" customWidth="1"/>
    <col min="15626" max="15626" width="6.85546875" style="82" customWidth="1"/>
    <col min="15627" max="15627" width="5" style="82" customWidth="1"/>
    <col min="15628" max="15628" width="7.28515625" style="82" bestFit="1" customWidth="1"/>
    <col min="15629" max="15630" width="10" style="82" customWidth="1"/>
    <col min="15631" max="15631" width="11.85546875" style="82" customWidth="1"/>
    <col min="15632" max="15632" width="1.140625" style="82" customWidth="1"/>
    <col min="15633" max="15633" width="23.5703125" style="82" customWidth="1"/>
    <col min="15634" max="15635" width="8.7109375" style="82" customWidth="1"/>
    <col min="15636" max="15636" width="9.140625" style="82"/>
    <col min="15637" max="15639" width="19.7109375" style="82" customWidth="1"/>
    <col min="15640" max="15872" width="9.140625" style="82"/>
    <col min="15873" max="15873" width="26.85546875" style="82" customWidth="1"/>
    <col min="15874" max="15874" width="15.5703125" style="82" customWidth="1"/>
    <col min="15875" max="15875" width="11.5703125" style="82" customWidth="1"/>
    <col min="15876" max="15876" width="10.42578125" style="82" customWidth="1"/>
    <col min="15877" max="15877" width="5.85546875" style="82" customWidth="1"/>
    <col min="15878" max="15878" width="6.5703125" style="82" customWidth="1"/>
    <col min="15879" max="15879" width="5.28515625" style="82" customWidth="1"/>
    <col min="15880" max="15880" width="7.42578125" style="82" customWidth="1"/>
    <col min="15881" max="15881" width="5.140625" style="82" bestFit="1" customWidth="1"/>
    <col min="15882" max="15882" width="6.85546875" style="82" customWidth="1"/>
    <col min="15883" max="15883" width="5" style="82" customWidth="1"/>
    <col min="15884" max="15884" width="7.28515625" style="82" bestFit="1" customWidth="1"/>
    <col min="15885" max="15886" width="10" style="82" customWidth="1"/>
    <col min="15887" max="15887" width="11.85546875" style="82" customWidth="1"/>
    <col min="15888" max="15888" width="1.140625" style="82" customWidth="1"/>
    <col min="15889" max="15889" width="23.5703125" style="82" customWidth="1"/>
    <col min="15890" max="15891" width="8.7109375" style="82" customWidth="1"/>
    <col min="15892" max="15892" width="9.140625" style="82"/>
    <col min="15893" max="15895" width="19.7109375" style="82" customWidth="1"/>
    <col min="15896" max="16128" width="9.140625" style="82"/>
    <col min="16129" max="16129" width="26.85546875" style="82" customWidth="1"/>
    <col min="16130" max="16130" width="15.5703125" style="82" customWidth="1"/>
    <col min="16131" max="16131" width="11.5703125" style="82" customWidth="1"/>
    <col min="16132" max="16132" width="10.42578125" style="82" customWidth="1"/>
    <col min="16133" max="16133" width="5.85546875" style="82" customWidth="1"/>
    <col min="16134" max="16134" width="6.5703125" style="82" customWidth="1"/>
    <col min="16135" max="16135" width="5.28515625" style="82" customWidth="1"/>
    <col min="16136" max="16136" width="7.42578125" style="82" customWidth="1"/>
    <col min="16137" max="16137" width="5.140625" style="82" bestFit="1" customWidth="1"/>
    <col min="16138" max="16138" width="6.85546875" style="82" customWidth="1"/>
    <col min="16139" max="16139" width="5" style="82" customWidth="1"/>
    <col min="16140" max="16140" width="7.28515625" style="82" bestFit="1" customWidth="1"/>
    <col min="16141" max="16142" width="10" style="82" customWidth="1"/>
    <col min="16143" max="16143" width="11.85546875" style="82" customWidth="1"/>
    <col min="16144" max="16144" width="1.140625" style="82" customWidth="1"/>
    <col min="16145" max="16145" width="23.5703125" style="82" customWidth="1"/>
    <col min="16146" max="16147" width="8.7109375" style="82" customWidth="1"/>
    <col min="16148" max="16148" width="9.140625" style="82"/>
    <col min="16149" max="16151" width="19.7109375" style="82" customWidth="1"/>
    <col min="16152" max="16384" width="9.140625" style="82"/>
  </cols>
  <sheetData>
    <row r="1" spans="1:23">
      <c r="B1" s="264" t="s">
        <v>443</v>
      </c>
      <c r="C1" s="149"/>
      <c r="D1" s="149"/>
    </row>
    <row r="2" spans="1:23" ht="25.5">
      <c r="A2" s="91" t="s">
        <v>36</v>
      </c>
      <c r="B2" s="91" t="s">
        <v>42</v>
      </c>
      <c r="C2" s="90" t="s">
        <v>43</v>
      </c>
      <c r="D2" s="91" t="s">
        <v>44</v>
      </c>
      <c r="E2" s="91">
        <v>2</v>
      </c>
      <c r="F2" s="91" t="s">
        <v>45</v>
      </c>
      <c r="G2" s="91">
        <v>3</v>
      </c>
      <c r="H2" s="91" t="s">
        <v>46</v>
      </c>
      <c r="I2" s="91">
        <v>4</v>
      </c>
      <c r="J2" s="91" t="s">
        <v>47</v>
      </c>
      <c r="K2" s="91">
        <v>5</v>
      </c>
      <c r="L2" s="91" t="s">
        <v>48</v>
      </c>
      <c r="M2" s="91" t="s">
        <v>49</v>
      </c>
      <c r="N2" s="90" t="s">
        <v>82</v>
      </c>
      <c r="O2" s="263" t="s">
        <v>81</v>
      </c>
    </row>
    <row r="3" spans="1:23" ht="15" customHeight="1" thickBot="1">
      <c r="A3" s="77" t="s">
        <v>25</v>
      </c>
      <c r="B3" s="76">
        <v>1</v>
      </c>
      <c r="C3" s="318">
        <v>36</v>
      </c>
      <c r="D3" s="86">
        <v>1</v>
      </c>
      <c r="E3" s="76"/>
      <c r="F3" s="368">
        <f t="shared" ref="F3:F12" si="0">E3/B3</f>
        <v>0</v>
      </c>
      <c r="G3" s="76"/>
      <c r="H3" s="368">
        <f t="shared" ref="H3:H12" si="1">G3/B3</f>
        <v>0</v>
      </c>
      <c r="I3" s="76"/>
      <c r="J3" s="368">
        <f t="shared" ref="J3:J12" si="2">I3/B3</f>
        <v>0</v>
      </c>
      <c r="K3" s="76">
        <v>1</v>
      </c>
      <c r="L3" s="368">
        <f t="shared" ref="L3:L12" si="3">K3/B3</f>
        <v>1</v>
      </c>
      <c r="M3" s="76">
        <v>5</v>
      </c>
      <c r="N3" s="369">
        <f t="shared" ref="N3:N12" si="4">(I3+K3)/B3</f>
        <v>1</v>
      </c>
      <c r="O3" s="368">
        <f t="shared" ref="O3:O12" si="5">(G3+I3+K3)/B3</f>
        <v>1</v>
      </c>
      <c r="P3" s="251">
        <v>19.5</v>
      </c>
      <c r="Q3" s="83" t="s">
        <v>43</v>
      </c>
      <c r="R3" s="83" t="s">
        <v>379</v>
      </c>
      <c r="S3" s="83" t="s">
        <v>108</v>
      </c>
      <c r="U3" s="83" t="s">
        <v>43</v>
      </c>
      <c r="V3" s="83" t="s">
        <v>379</v>
      </c>
      <c r="W3" s="252" t="s">
        <v>108</v>
      </c>
    </row>
    <row r="4" spans="1:23" ht="29.25" customHeight="1">
      <c r="A4" s="77" t="s">
        <v>128</v>
      </c>
      <c r="B4" s="76">
        <v>2</v>
      </c>
      <c r="C4" s="318">
        <v>20.5</v>
      </c>
      <c r="D4" s="86">
        <v>2</v>
      </c>
      <c r="E4" s="76"/>
      <c r="F4" s="368">
        <f t="shared" si="0"/>
        <v>0</v>
      </c>
      <c r="G4" s="76">
        <v>1</v>
      </c>
      <c r="H4" s="368">
        <f t="shared" si="1"/>
        <v>0.5</v>
      </c>
      <c r="I4" s="76">
        <v>1</v>
      </c>
      <c r="J4" s="368">
        <f t="shared" si="2"/>
        <v>0.5</v>
      </c>
      <c r="K4" s="76"/>
      <c r="L4" s="368">
        <f t="shared" si="3"/>
        <v>0</v>
      </c>
      <c r="M4" s="76">
        <v>3.5</v>
      </c>
      <c r="N4" s="369">
        <f t="shared" si="4"/>
        <v>0.5</v>
      </c>
      <c r="O4" s="368">
        <f t="shared" si="5"/>
        <v>1</v>
      </c>
      <c r="P4" s="251">
        <v>19.5</v>
      </c>
      <c r="Q4" s="84"/>
      <c r="R4" s="85" t="s">
        <v>385</v>
      </c>
      <c r="S4" s="85" t="s">
        <v>112</v>
      </c>
      <c r="U4" s="94" t="s">
        <v>79</v>
      </c>
      <c r="V4" s="253">
        <v>0.6</v>
      </c>
      <c r="W4" s="253">
        <v>0.56999999999999995</v>
      </c>
    </row>
    <row r="5" spans="1:23" ht="15.75" customHeight="1">
      <c r="A5" s="77" t="s">
        <v>35</v>
      </c>
      <c r="B5" s="76">
        <v>2</v>
      </c>
      <c r="C5" s="318">
        <v>20.5</v>
      </c>
      <c r="D5" s="86">
        <v>2</v>
      </c>
      <c r="E5" s="76"/>
      <c r="F5" s="368">
        <f t="shared" si="0"/>
        <v>0</v>
      </c>
      <c r="G5" s="76">
        <v>1</v>
      </c>
      <c r="H5" s="368">
        <f t="shared" si="1"/>
        <v>0.5</v>
      </c>
      <c r="I5" s="76">
        <v>1</v>
      </c>
      <c r="J5" s="368">
        <f t="shared" si="2"/>
        <v>0.5</v>
      </c>
      <c r="K5" s="76"/>
      <c r="L5" s="368">
        <f t="shared" si="3"/>
        <v>0</v>
      </c>
      <c r="M5" s="76">
        <v>3.5</v>
      </c>
      <c r="N5" s="369">
        <f t="shared" si="4"/>
        <v>0.5</v>
      </c>
      <c r="O5" s="368">
        <f t="shared" si="5"/>
        <v>1</v>
      </c>
      <c r="P5" s="251">
        <v>19.5</v>
      </c>
      <c r="Q5" s="94" t="s">
        <v>79</v>
      </c>
      <c r="R5" s="94">
        <v>22.2</v>
      </c>
      <c r="S5" s="102">
        <v>21.6</v>
      </c>
      <c r="U5" s="94" t="s">
        <v>23</v>
      </c>
      <c r="V5" s="253">
        <v>0.41</v>
      </c>
      <c r="W5" s="253">
        <v>0.43</v>
      </c>
    </row>
    <row r="6" spans="1:23" ht="15.75" customHeight="1" thickBot="1">
      <c r="A6" s="77" t="s">
        <v>129</v>
      </c>
      <c r="B6" s="76">
        <v>1</v>
      </c>
      <c r="C6" s="318">
        <v>19</v>
      </c>
      <c r="D6" s="86">
        <v>3</v>
      </c>
      <c r="E6" s="76"/>
      <c r="F6" s="368">
        <f t="shared" si="0"/>
        <v>0</v>
      </c>
      <c r="G6" s="76">
        <v>1</v>
      </c>
      <c r="H6" s="368">
        <f t="shared" si="1"/>
        <v>1</v>
      </c>
      <c r="I6" s="76"/>
      <c r="J6" s="368">
        <f t="shared" si="2"/>
        <v>0</v>
      </c>
      <c r="K6" s="76"/>
      <c r="L6" s="368">
        <f t="shared" si="3"/>
        <v>0</v>
      </c>
      <c r="M6" s="76">
        <v>3</v>
      </c>
      <c r="N6" s="369">
        <f t="shared" si="4"/>
        <v>0</v>
      </c>
      <c r="O6" s="368">
        <f t="shared" si="5"/>
        <v>1</v>
      </c>
      <c r="P6" s="251">
        <v>19.5</v>
      </c>
      <c r="Q6" s="94" t="s">
        <v>23</v>
      </c>
      <c r="R6" s="94">
        <v>15</v>
      </c>
      <c r="S6" s="102">
        <v>16.47</v>
      </c>
      <c r="U6" s="96" t="s">
        <v>22</v>
      </c>
      <c r="V6" s="258">
        <v>0.47</v>
      </c>
      <c r="W6" s="253">
        <v>0.47</v>
      </c>
    </row>
    <row r="7" spans="1:23" ht="15.75" customHeight="1" thickBot="1">
      <c r="A7" s="77" t="s">
        <v>503</v>
      </c>
      <c r="B7" s="76">
        <v>1</v>
      </c>
      <c r="C7" s="318">
        <v>17</v>
      </c>
      <c r="D7" s="86">
        <v>4</v>
      </c>
      <c r="E7" s="76"/>
      <c r="F7" s="368">
        <f t="shared" si="0"/>
        <v>0</v>
      </c>
      <c r="G7" s="76">
        <v>1</v>
      </c>
      <c r="H7" s="368">
        <f t="shared" si="1"/>
        <v>1</v>
      </c>
      <c r="I7" s="76"/>
      <c r="J7" s="368">
        <f t="shared" si="2"/>
        <v>0</v>
      </c>
      <c r="K7" s="76"/>
      <c r="L7" s="368">
        <f t="shared" si="3"/>
        <v>0</v>
      </c>
      <c r="M7" s="76">
        <v>3</v>
      </c>
      <c r="N7" s="369">
        <f t="shared" si="4"/>
        <v>0</v>
      </c>
      <c r="O7" s="368">
        <f t="shared" si="5"/>
        <v>1</v>
      </c>
      <c r="P7" s="251">
        <v>19.5</v>
      </c>
      <c r="Q7" s="96" t="s">
        <v>388</v>
      </c>
      <c r="R7" s="96">
        <v>17.57</v>
      </c>
      <c r="S7" s="103">
        <v>17.75</v>
      </c>
      <c r="U7" s="96"/>
      <c r="V7" s="96"/>
      <c r="W7" s="94"/>
    </row>
    <row r="8" spans="1:23" ht="15.75" customHeight="1" thickBot="1">
      <c r="A8" s="77" t="s">
        <v>27</v>
      </c>
      <c r="B8" s="76">
        <v>1</v>
      </c>
      <c r="C8" s="318">
        <v>17</v>
      </c>
      <c r="D8" s="86">
        <v>4</v>
      </c>
      <c r="E8" s="76"/>
      <c r="F8" s="368">
        <f t="shared" si="0"/>
        <v>0</v>
      </c>
      <c r="G8" s="76">
        <v>1</v>
      </c>
      <c r="H8" s="368">
        <f t="shared" si="1"/>
        <v>1</v>
      </c>
      <c r="I8" s="76"/>
      <c r="J8" s="368">
        <f t="shared" si="2"/>
        <v>0</v>
      </c>
      <c r="K8" s="76"/>
      <c r="L8" s="368">
        <f t="shared" si="3"/>
        <v>0</v>
      </c>
      <c r="M8" s="76">
        <v>3</v>
      </c>
      <c r="N8" s="369">
        <f t="shared" si="4"/>
        <v>0</v>
      </c>
      <c r="O8" s="368">
        <f t="shared" si="5"/>
        <v>1</v>
      </c>
      <c r="P8" s="251">
        <v>19.5</v>
      </c>
      <c r="Q8" s="96" t="s">
        <v>80</v>
      </c>
      <c r="R8" s="254">
        <v>19.5</v>
      </c>
      <c r="S8" s="98">
        <v>19.3</v>
      </c>
    </row>
    <row r="9" spans="1:23" ht="15.75" customHeight="1">
      <c r="A9" s="77" t="s">
        <v>138</v>
      </c>
      <c r="B9" s="76">
        <v>1</v>
      </c>
      <c r="C9" s="318">
        <v>13</v>
      </c>
      <c r="D9" s="86">
        <v>5</v>
      </c>
      <c r="E9" s="76"/>
      <c r="F9" s="368">
        <f t="shared" si="0"/>
        <v>0</v>
      </c>
      <c r="G9" s="76">
        <v>1</v>
      </c>
      <c r="H9" s="368">
        <f t="shared" si="1"/>
        <v>1</v>
      </c>
      <c r="I9" s="76"/>
      <c r="J9" s="368">
        <f t="shared" si="2"/>
        <v>0</v>
      </c>
      <c r="K9" s="76"/>
      <c r="L9" s="368">
        <f t="shared" si="3"/>
        <v>0</v>
      </c>
      <c r="M9" s="76">
        <v>3</v>
      </c>
      <c r="N9" s="369">
        <f t="shared" si="4"/>
        <v>0</v>
      </c>
      <c r="O9" s="368">
        <f t="shared" si="5"/>
        <v>1</v>
      </c>
      <c r="P9" s="251">
        <v>19.5</v>
      </c>
    </row>
    <row r="10" spans="1:23" ht="15.75" customHeight="1">
      <c r="A10" s="77" t="s">
        <v>137</v>
      </c>
      <c r="B10" s="76">
        <v>3</v>
      </c>
      <c r="C10" s="319">
        <v>12.666666666666666</v>
      </c>
      <c r="D10" s="86">
        <v>6</v>
      </c>
      <c r="E10" s="76"/>
      <c r="F10" s="368">
        <f t="shared" si="0"/>
        <v>0</v>
      </c>
      <c r="G10" s="76">
        <v>3</v>
      </c>
      <c r="H10" s="368">
        <f t="shared" si="1"/>
        <v>1</v>
      </c>
      <c r="I10" s="76"/>
      <c r="J10" s="368">
        <f t="shared" si="2"/>
        <v>0</v>
      </c>
      <c r="K10" s="76"/>
      <c r="L10" s="368">
        <f t="shared" si="3"/>
        <v>0</v>
      </c>
      <c r="M10" s="76">
        <v>3</v>
      </c>
      <c r="N10" s="369">
        <f t="shared" si="4"/>
        <v>0</v>
      </c>
      <c r="O10" s="368">
        <f t="shared" si="5"/>
        <v>1</v>
      </c>
      <c r="P10" s="251">
        <v>19.5</v>
      </c>
    </row>
    <row r="11" spans="1:23" ht="15.75" customHeight="1">
      <c r="A11" s="77" t="s">
        <v>131</v>
      </c>
      <c r="B11" s="76">
        <v>2</v>
      </c>
      <c r="C11" s="318">
        <v>12</v>
      </c>
      <c r="D11" s="86">
        <v>7</v>
      </c>
      <c r="E11" s="76">
        <v>1</v>
      </c>
      <c r="F11" s="368">
        <f t="shared" si="0"/>
        <v>0.5</v>
      </c>
      <c r="G11" s="76">
        <v>1</v>
      </c>
      <c r="H11" s="368">
        <f t="shared" si="1"/>
        <v>0.5</v>
      </c>
      <c r="I11" s="76"/>
      <c r="J11" s="368">
        <f t="shared" si="2"/>
        <v>0</v>
      </c>
      <c r="K11" s="76"/>
      <c r="L11" s="368">
        <f t="shared" si="3"/>
        <v>0</v>
      </c>
      <c r="M11" s="76">
        <v>2.5</v>
      </c>
      <c r="N11" s="369">
        <f t="shared" si="4"/>
        <v>0</v>
      </c>
      <c r="O11" s="368">
        <f t="shared" si="5"/>
        <v>0.5</v>
      </c>
      <c r="P11" s="251">
        <v>19.5</v>
      </c>
    </row>
    <row r="12" spans="1:23" ht="30">
      <c r="A12" s="219" t="s">
        <v>40</v>
      </c>
      <c r="B12" s="216">
        <v>14</v>
      </c>
      <c r="C12" s="256">
        <v>17.571428571428573</v>
      </c>
      <c r="D12" s="220"/>
      <c r="E12" s="216">
        <v>1</v>
      </c>
      <c r="F12" s="218">
        <f t="shared" si="0"/>
        <v>7.1428571428571425E-2</v>
      </c>
      <c r="G12" s="216">
        <v>10</v>
      </c>
      <c r="H12" s="218">
        <f t="shared" si="1"/>
        <v>0.7142857142857143</v>
      </c>
      <c r="I12" s="216">
        <v>2</v>
      </c>
      <c r="J12" s="218">
        <f t="shared" si="2"/>
        <v>0.14285714285714285</v>
      </c>
      <c r="K12" s="216">
        <v>1</v>
      </c>
      <c r="L12" s="218">
        <f t="shared" si="3"/>
        <v>7.1428571428571425E-2</v>
      </c>
      <c r="M12" s="261">
        <v>3.2142857142857144</v>
      </c>
      <c r="N12" s="218">
        <f t="shared" si="4"/>
        <v>0.21428571428571427</v>
      </c>
      <c r="O12" s="218">
        <f t="shared" si="5"/>
        <v>0.9285714285714286</v>
      </c>
      <c r="P12" s="251"/>
    </row>
    <row r="13" spans="1:23" ht="13.5" thickBot="1">
      <c r="Q13" s="83" t="s">
        <v>49</v>
      </c>
      <c r="R13" s="83" t="s">
        <v>379</v>
      </c>
      <c r="S13" s="104" t="s">
        <v>108</v>
      </c>
    </row>
    <row r="14" spans="1:23">
      <c r="Q14" s="84"/>
      <c r="R14" s="105"/>
      <c r="S14" s="105"/>
    </row>
    <row r="15" spans="1:23">
      <c r="Q15" s="94" t="s">
        <v>79</v>
      </c>
      <c r="R15" s="102">
        <v>3.6</v>
      </c>
      <c r="S15" s="102">
        <v>3.5</v>
      </c>
    </row>
    <row r="16" spans="1:23">
      <c r="Q16" s="94" t="s">
        <v>23</v>
      </c>
      <c r="R16" s="102">
        <v>3</v>
      </c>
      <c r="S16" s="102">
        <v>2.97</v>
      </c>
    </row>
    <row r="17" spans="17:19" ht="13.5" thickBot="1">
      <c r="Q17" s="96" t="s">
        <v>388</v>
      </c>
      <c r="R17" s="103">
        <v>3.2</v>
      </c>
      <c r="S17" s="103">
        <v>3.1</v>
      </c>
    </row>
    <row r="18" spans="17:19" ht="13.5" thickBot="1">
      <c r="Q18" s="96" t="s">
        <v>80</v>
      </c>
      <c r="R18" s="255">
        <v>3</v>
      </c>
      <c r="S18" s="98">
        <v>3.2</v>
      </c>
    </row>
    <row r="20" spans="17:19" ht="16.5" customHeight="1"/>
    <row r="21" spans="17:19" hidden="1"/>
    <row r="22" spans="17:19" hidden="1"/>
    <row r="23" spans="17:19" hidden="1"/>
    <row r="24" spans="17:19" hidden="1"/>
    <row r="25" spans="17:19" hidden="1"/>
    <row r="26" spans="17:19" hidden="1"/>
    <row r="27" spans="17:19" hidden="1"/>
    <row r="28" spans="17:19" hidden="1"/>
    <row r="29" spans="17:19" hidden="1"/>
    <row r="30" spans="17:19" hidden="1"/>
    <row r="31" spans="17:19" hidden="1"/>
    <row r="32" spans="17:19" hidden="1"/>
    <row r="33" spans="1:19" hidden="1"/>
    <row r="34" spans="1:19" ht="42" customHeight="1"/>
    <row r="35" spans="1:19" ht="13.5" thickBot="1">
      <c r="Q35" s="83" t="s">
        <v>82</v>
      </c>
      <c r="R35" s="83" t="s">
        <v>379</v>
      </c>
      <c r="S35" s="104" t="s">
        <v>108</v>
      </c>
    </row>
    <row r="36" spans="1:19">
      <c r="Q36" s="84"/>
      <c r="R36" s="105"/>
      <c r="S36" s="105"/>
    </row>
    <row r="37" spans="1:19">
      <c r="Q37" s="94" t="s">
        <v>79</v>
      </c>
      <c r="R37" s="99">
        <v>0.4</v>
      </c>
      <c r="S37" s="99">
        <v>0.6</v>
      </c>
    </row>
    <row r="38" spans="1:19">
      <c r="A38" s="89"/>
      <c r="B38" s="88"/>
      <c r="C38" s="88"/>
      <c r="D38" s="88"/>
      <c r="Q38" s="94" t="s">
        <v>23</v>
      </c>
      <c r="R38" s="99">
        <v>0.11</v>
      </c>
      <c r="S38" s="99">
        <v>0.3</v>
      </c>
    </row>
    <row r="39" spans="1:19" ht="13.5" thickBot="1">
      <c r="Q39" s="96" t="s">
        <v>388</v>
      </c>
      <c r="R39" s="100">
        <v>0.214</v>
      </c>
      <c r="S39" s="100">
        <v>0.375</v>
      </c>
    </row>
    <row r="40" spans="1:19" ht="13.5" thickBot="1">
      <c r="C40" s="82" t="s">
        <v>285</v>
      </c>
      <c r="Q40" s="96" t="s">
        <v>80</v>
      </c>
      <c r="R40" s="380">
        <v>0.44800000000000001</v>
      </c>
      <c r="S40" s="257"/>
    </row>
    <row r="42" spans="1:19" ht="25.5" customHeight="1"/>
    <row r="44" spans="1:19" ht="13.5" thickBot="1">
      <c r="Q44" s="83" t="s">
        <v>81</v>
      </c>
      <c r="R44" s="83" t="s">
        <v>379</v>
      </c>
      <c r="S44" s="104" t="s">
        <v>108</v>
      </c>
    </row>
    <row r="45" spans="1:19">
      <c r="Q45" s="84"/>
      <c r="R45" s="105"/>
      <c r="S45" s="105"/>
    </row>
    <row r="46" spans="1:19">
      <c r="Q46" s="94" t="s">
        <v>79</v>
      </c>
      <c r="R46" s="99">
        <v>1</v>
      </c>
      <c r="S46" s="99">
        <v>0.9</v>
      </c>
    </row>
    <row r="47" spans="1:19">
      <c r="Q47" s="94" t="s">
        <v>23</v>
      </c>
      <c r="R47" s="99">
        <v>0.89</v>
      </c>
      <c r="S47" s="99">
        <v>0.6</v>
      </c>
    </row>
    <row r="48" spans="1:19" ht="13.5" thickBot="1">
      <c r="Q48" s="96" t="s">
        <v>388</v>
      </c>
      <c r="R48" s="100">
        <v>0.92900000000000005</v>
      </c>
      <c r="S48" s="100">
        <v>0.67500000000000004</v>
      </c>
    </row>
    <row r="49" spans="17:19" ht="13.5" thickBot="1">
      <c r="Q49" s="96" t="s">
        <v>80</v>
      </c>
      <c r="R49" s="380">
        <v>0.82599999999999996</v>
      </c>
      <c r="S49" s="257"/>
    </row>
  </sheetData>
  <pageMargins left="0.59055118110236227" right="0.19685039370078741" top="0.59055118110236227" bottom="0.19685039370078741" header="0.31496062992125984" footer="0.31496062992125984"/>
  <pageSetup paperSize="9" scale="56" orientation="landscape" r:id="rId1"/>
  <headerFooter>
    <oddHeader>&amp;R&amp;A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3"/>
  <sheetViews>
    <sheetView topLeftCell="D1" zoomScale="84" zoomScaleNormal="84" workbookViewId="0">
      <selection activeCell="C38" sqref="C38"/>
    </sheetView>
  </sheetViews>
  <sheetFormatPr defaultRowHeight="12.75"/>
  <cols>
    <col min="1" max="1" width="26.85546875" style="82" customWidth="1"/>
    <col min="2" max="2" width="12.140625" style="82" customWidth="1"/>
    <col min="3" max="4" width="10.42578125" style="82" customWidth="1"/>
    <col min="5" max="5" width="5.85546875" style="82" customWidth="1"/>
    <col min="6" max="6" width="6.5703125" style="82" customWidth="1"/>
    <col min="7" max="7" width="5.28515625" style="82" customWidth="1"/>
    <col min="8" max="8" width="7.42578125" style="82" customWidth="1"/>
    <col min="9" max="9" width="5.140625" style="82" bestFit="1" customWidth="1"/>
    <col min="10" max="10" width="7.28515625" style="82" customWidth="1"/>
    <col min="11" max="11" width="5" style="82" customWidth="1"/>
    <col min="12" max="12" width="7.28515625" style="82" bestFit="1" customWidth="1"/>
    <col min="13" max="14" width="10" style="82" customWidth="1"/>
    <col min="15" max="15" width="11.85546875" style="82" customWidth="1"/>
    <col min="16" max="16" width="1.140625" style="82" customWidth="1"/>
    <col min="17" max="17" width="19.42578125" style="82" customWidth="1"/>
    <col min="18" max="19" width="10.42578125" style="82" customWidth="1"/>
    <col min="20" max="20" width="9.140625" style="82"/>
    <col min="21" max="23" width="19.7109375" style="82" customWidth="1"/>
    <col min="24" max="256" width="9.140625" style="82"/>
    <col min="257" max="257" width="26.85546875" style="82" customWidth="1"/>
    <col min="258" max="258" width="12.140625" style="82" customWidth="1"/>
    <col min="259" max="260" width="10.42578125" style="82" customWidth="1"/>
    <col min="261" max="261" width="5.85546875" style="82" customWidth="1"/>
    <col min="262" max="262" width="6.5703125" style="82" customWidth="1"/>
    <col min="263" max="263" width="5.28515625" style="82" customWidth="1"/>
    <col min="264" max="264" width="7.42578125" style="82" customWidth="1"/>
    <col min="265" max="265" width="5.140625" style="82" bestFit="1" customWidth="1"/>
    <col min="266" max="266" width="7.28515625" style="82" customWidth="1"/>
    <col min="267" max="267" width="5" style="82" customWidth="1"/>
    <col min="268" max="268" width="7.28515625" style="82" bestFit="1" customWidth="1"/>
    <col min="269" max="270" width="10" style="82" customWidth="1"/>
    <col min="271" max="271" width="11.85546875" style="82" customWidth="1"/>
    <col min="272" max="272" width="1.140625" style="82" customWidth="1"/>
    <col min="273" max="273" width="23.5703125" style="82" customWidth="1"/>
    <col min="274" max="275" width="8.7109375" style="82" customWidth="1"/>
    <col min="276" max="276" width="9.140625" style="82"/>
    <col min="277" max="279" width="19.7109375" style="82" customWidth="1"/>
    <col min="280" max="512" width="9.140625" style="82"/>
    <col min="513" max="513" width="26.85546875" style="82" customWidth="1"/>
    <col min="514" max="514" width="12.140625" style="82" customWidth="1"/>
    <col min="515" max="516" width="10.42578125" style="82" customWidth="1"/>
    <col min="517" max="517" width="5.85546875" style="82" customWidth="1"/>
    <col min="518" max="518" width="6.5703125" style="82" customWidth="1"/>
    <col min="519" max="519" width="5.28515625" style="82" customWidth="1"/>
    <col min="520" max="520" width="7.42578125" style="82" customWidth="1"/>
    <col min="521" max="521" width="5.140625" style="82" bestFit="1" customWidth="1"/>
    <col min="522" max="522" width="7.28515625" style="82" customWidth="1"/>
    <col min="523" max="523" width="5" style="82" customWidth="1"/>
    <col min="524" max="524" width="7.28515625" style="82" bestFit="1" customWidth="1"/>
    <col min="525" max="526" width="10" style="82" customWidth="1"/>
    <col min="527" max="527" width="11.85546875" style="82" customWidth="1"/>
    <col min="528" max="528" width="1.140625" style="82" customWidth="1"/>
    <col min="529" max="529" width="23.5703125" style="82" customWidth="1"/>
    <col min="530" max="531" width="8.7109375" style="82" customWidth="1"/>
    <col min="532" max="532" width="9.140625" style="82"/>
    <col min="533" max="535" width="19.7109375" style="82" customWidth="1"/>
    <col min="536" max="768" width="9.140625" style="82"/>
    <col min="769" max="769" width="26.85546875" style="82" customWidth="1"/>
    <col min="770" max="770" width="12.140625" style="82" customWidth="1"/>
    <col min="771" max="772" width="10.42578125" style="82" customWidth="1"/>
    <col min="773" max="773" width="5.85546875" style="82" customWidth="1"/>
    <col min="774" max="774" width="6.5703125" style="82" customWidth="1"/>
    <col min="775" max="775" width="5.28515625" style="82" customWidth="1"/>
    <col min="776" max="776" width="7.42578125" style="82" customWidth="1"/>
    <col min="777" max="777" width="5.140625" style="82" bestFit="1" customWidth="1"/>
    <col min="778" max="778" width="7.28515625" style="82" customWidth="1"/>
    <col min="779" max="779" width="5" style="82" customWidth="1"/>
    <col min="780" max="780" width="7.28515625" style="82" bestFit="1" customWidth="1"/>
    <col min="781" max="782" width="10" style="82" customWidth="1"/>
    <col min="783" max="783" width="11.85546875" style="82" customWidth="1"/>
    <col min="784" max="784" width="1.140625" style="82" customWidth="1"/>
    <col min="785" max="785" width="23.5703125" style="82" customWidth="1"/>
    <col min="786" max="787" width="8.7109375" style="82" customWidth="1"/>
    <col min="788" max="788" width="9.140625" style="82"/>
    <col min="789" max="791" width="19.7109375" style="82" customWidth="1"/>
    <col min="792" max="1024" width="9.140625" style="82"/>
    <col min="1025" max="1025" width="26.85546875" style="82" customWidth="1"/>
    <col min="1026" max="1026" width="12.140625" style="82" customWidth="1"/>
    <col min="1027" max="1028" width="10.42578125" style="82" customWidth="1"/>
    <col min="1029" max="1029" width="5.85546875" style="82" customWidth="1"/>
    <col min="1030" max="1030" width="6.5703125" style="82" customWidth="1"/>
    <col min="1031" max="1031" width="5.28515625" style="82" customWidth="1"/>
    <col min="1032" max="1032" width="7.42578125" style="82" customWidth="1"/>
    <col min="1033" max="1033" width="5.140625" style="82" bestFit="1" customWidth="1"/>
    <col min="1034" max="1034" width="7.28515625" style="82" customWidth="1"/>
    <col min="1035" max="1035" width="5" style="82" customWidth="1"/>
    <col min="1036" max="1036" width="7.28515625" style="82" bestFit="1" customWidth="1"/>
    <col min="1037" max="1038" width="10" style="82" customWidth="1"/>
    <col min="1039" max="1039" width="11.85546875" style="82" customWidth="1"/>
    <col min="1040" max="1040" width="1.140625" style="82" customWidth="1"/>
    <col min="1041" max="1041" width="23.5703125" style="82" customWidth="1"/>
    <col min="1042" max="1043" width="8.7109375" style="82" customWidth="1"/>
    <col min="1044" max="1044" width="9.140625" style="82"/>
    <col min="1045" max="1047" width="19.7109375" style="82" customWidth="1"/>
    <col min="1048" max="1280" width="9.140625" style="82"/>
    <col min="1281" max="1281" width="26.85546875" style="82" customWidth="1"/>
    <col min="1282" max="1282" width="12.140625" style="82" customWidth="1"/>
    <col min="1283" max="1284" width="10.42578125" style="82" customWidth="1"/>
    <col min="1285" max="1285" width="5.85546875" style="82" customWidth="1"/>
    <col min="1286" max="1286" width="6.5703125" style="82" customWidth="1"/>
    <col min="1287" max="1287" width="5.28515625" style="82" customWidth="1"/>
    <col min="1288" max="1288" width="7.42578125" style="82" customWidth="1"/>
    <col min="1289" max="1289" width="5.140625" style="82" bestFit="1" customWidth="1"/>
    <col min="1290" max="1290" width="7.28515625" style="82" customWidth="1"/>
    <col min="1291" max="1291" width="5" style="82" customWidth="1"/>
    <col min="1292" max="1292" width="7.28515625" style="82" bestFit="1" customWidth="1"/>
    <col min="1293" max="1294" width="10" style="82" customWidth="1"/>
    <col min="1295" max="1295" width="11.85546875" style="82" customWidth="1"/>
    <col min="1296" max="1296" width="1.140625" style="82" customWidth="1"/>
    <col min="1297" max="1297" width="23.5703125" style="82" customWidth="1"/>
    <col min="1298" max="1299" width="8.7109375" style="82" customWidth="1"/>
    <col min="1300" max="1300" width="9.140625" style="82"/>
    <col min="1301" max="1303" width="19.7109375" style="82" customWidth="1"/>
    <col min="1304" max="1536" width="9.140625" style="82"/>
    <col min="1537" max="1537" width="26.85546875" style="82" customWidth="1"/>
    <col min="1538" max="1538" width="12.140625" style="82" customWidth="1"/>
    <col min="1539" max="1540" width="10.42578125" style="82" customWidth="1"/>
    <col min="1541" max="1541" width="5.85546875" style="82" customWidth="1"/>
    <col min="1542" max="1542" width="6.5703125" style="82" customWidth="1"/>
    <col min="1543" max="1543" width="5.28515625" style="82" customWidth="1"/>
    <col min="1544" max="1544" width="7.42578125" style="82" customWidth="1"/>
    <col min="1545" max="1545" width="5.140625" style="82" bestFit="1" customWidth="1"/>
    <col min="1546" max="1546" width="7.28515625" style="82" customWidth="1"/>
    <col min="1547" max="1547" width="5" style="82" customWidth="1"/>
    <col min="1548" max="1548" width="7.28515625" style="82" bestFit="1" customWidth="1"/>
    <col min="1549" max="1550" width="10" style="82" customWidth="1"/>
    <col min="1551" max="1551" width="11.85546875" style="82" customWidth="1"/>
    <col min="1552" max="1552" width="1.140625" style="82" customWidth="1"/>
    <col min="1553" max="1553" width="23.5703125" style="82" customWidth="1"/>
    <col min="1554" max="1555" width="8.7109375" style="82" customWidth="1"/>
    <col min="1556" max="1556" width="9.140625" style="82"/>
    <col min="1557" max="1559" width="19.7109375" style="82" customWidth="1"/>
    <col min="1560" max="1792" width="9.140625" style="82"/>
    <col min="1793" max="1793" width="26.85546875" style="82" customWidth="1"/>
    <col min="1794" max="1794" width="12.140625" style="82" customWidth="1"/>
    <col min="1795" max="1796" width="10.42578125" style="82" customWidth="1"/>
    <col min="1797" max="1797" width="5.85546875" style="82" customWidth="1"/>
    <col min="1798" max="1798" width="6.5703125" style="82" customWidth="1"/>
    <col min="1799" max="1799" width="5.28515625" style="82" customWidth="1"/>
    <col min="1800" max="1800" width="7.42578125" style="82" customWidth="1"/>
    <col min="1801" max="1801" width="5.140625" style="82" bestFit="1" customWidth="1"/>
    <col min="1802" max="1802" width="7.28515625" style="82" customWidth="1"/>
    <col min="1803" max="1803" width="5" style="82" customWidth="1"/>
    <col min="1804" max="1804" width="7.28515625" style="82" bestFit="1" customWidth="1"/>
    <col min="1805" max="1806" width="10" style="82" customWidth="1"/>
    <col min="1807" max="1807" width="11.85546875" style="82" customWidth="1"/>
    <col min="1808" max="1808" width="1.140625" style="82" customWidth="1"/>
    <col min="1809" max="1809" width="23.5703125" style="82" customWidth="1"/>
    <col min="1810" max="1811" width="8.7109375" style="82" customWidth="1"/>
    <col min="1812" max="1812" width="9.140625" style="82"/>
    <col min="1813" max="1815" width="19.7109375" style="82" customWidth="1"/>
    <col min="1816" max="2048" width="9.140625" style="82"/>
    <col min="2049" max="2049" width="26.85546875" style="82" customWidth="1"/>
    <col min="2050" max="2050" width="12.140625" style="82" customWidth="1"/>
    <col min="2051" max="2052" width="10.42578125" style="82" customWidth="1"/>
    <col min="2053" max="2053" width="5.85546875" style="82" customWidth="1"/>
    <col min="2054" max="2054" width="6.5703125" style="82" customWidth="1"/>
    <col min="2055" max="2055" width="5.28515625" style="82" customWidth="1"/>
    <col min="2056" max="2056" width="7.42578125" style="82" customWidth="1"/>
    <col min="2057" max="2057" width="5.140625" style="82" bestFit="1" customWidth="1"/>
    <col min="2058" max="2058" width="7.28515625" style="82" customWidth="1"/>
    <col min="2059" max="2059" width="5" style="82" customWidth="1"/>
    <col min="2060" max="2060" width="7.28515625" style="82" bestFit="1" customWidth="1"/>
    <col min="2061" max="2062" width="10" style="82" customWidth="1"/>
    <col min="2063" max="2063" width="11.85546875" style="82" customWidth="1"/>
    <col min="2064" max="2064" width="1.140625" style="82" customWidth="1"/>
    <col min="2065" max="2065" width="23.5703125" style="82" customWidth="1"/>
    <col min="2066" max="2067" width="8.7109375" style="82" customWidth="1"/>
    <col min="2068" max="2068" width="9.140625" style="82"/>
    <col min="2069" max="2071" width="19.7109375" style="82" customWidth="1"/>
    <col min="2072" max="2304" width="9.140625" style="82"/>
    <col min="2305" max="2305" width="26.85546875" style="82" customWidth="1"/>
    <col min="2306" max="2306" width="12.140625" style="82" customWidth="1"/>
    <col min="2307" max="2308" width="10.42578125" style="82" customWidth="1"/>
    <col min="2309" max="2309" width="5.85546875" style="82" customWidth="1"/>
    <col min="2310" max="2310" width="6.5703125" style="82" customWidth="1"/>
    <col min="2311" max="2311" width="5.28515625" style="82" customWidth="1"/>
    <col min="2312" max="2312" width="7.42578125" style="82" customWidth="1"/>
    <col min="2313" max="2313" width="5.140625" style="82" bestFit="1" customWidth="1"/>
    <col min="2314" max="2314" width="7.28515625" style="82" customWidth="1"/>
    <col min="2315" max="2315" width="5" style="82" customWidth="1"/>
    <col min="2316" max="2316" width="7.28515625" style="82" bestFit="1" customWidth="1"/>
    <col min="2317" max="2318" width="10" style="82" customWidth="1"/>
    <col min="2319" max="2319" width="11.85546875" style="82" customWidth="1"/>
    <col min="2320" max="2320" width="1.140625" style="82" customWidth="1"/>
    <col min="2321" max="2321" width="23.5703125" style="82" customWidth="1"/>
    <col min="2322" max="2323" width="8.7109375" style="82" customWidth="1"/>
    <col min="2324" max="2324" width="9.140625" style="82"/>
    <col min="2325" max="2327" width="19.7109375" style="82" customWidth="1"/>
    <col min="2328" max="2560" width="9.140625" style="82"/>
    <col min="2561" max="2561" width="26.85546875" style="82" customWidth="1"/>
    <col min="2562" max="2562" width="12.140625" style="82" customWidth="1"/>
    <col min="2563" max="2564" width="10.42578125" style="82" customWidth="1"/>
    <col min="2565" max="2565" width="5.85546875" style="82" customWidth="1"/>
    <col min="2566" max="2566" width="6.5703125" style="82" customWidth="1"/>
    <col min="2567" max="2567" width="5.28515625" style="82" customWidth="1"/>
    <col min="2568" max="2568" width="7.42578125" style="82" customWidth="1"/>
    <col min="2569" max="2569" width="5.140625" style="82" bestFit="1" customWidth="1"/>
    <col min="2570" max="2570" width="7.28515625" style="82" customWidth="1"/>
    <col min="2571" max="2571" width="5" style="82" customWidth="1"/>
    <col min="2572" max="2572" width="7.28515625" style="82" bestFit="1" customWidth="1"/>
    <col min="2573" max="2574" width="10" style="82" customWidth="1"/>
    <col min="2575" max="2575" width="11.85546875" style="82" customWidth="1"/>
    <col min="2576" max="2576" width="1.140625" style="82" customWidth="1"/>
    <col min="2577" max="2577" width="23.5703125" style="82" customWidth="1"/>
    <col min="2578" max="2579" width="8.7109375" style="82" customWidth="1"/>
    <col min="2580" max="2580" width="9.140625" style="82"/>
    <col min="2581" max="2583" width="19.7109375" style="82" customWidth="1"/>
    <col min="2584" max="2816" width="9.140625" style="82"/>
    <col min="2817" max="2817" width="26.85546875" style="82" customWidth="1"/>
    <col min="2818" max="2818" width="12.140625" style="82" customWidth="1"/>
    <col min="2819" max="2820" width="10.42578125" style="82" customWidth="1"/>
    <col min="2821" max="2821" width="5.85546875" style="82" customWidth="1"/>
    <col min="2822" max="2822" width="6.5703125" style="82" customWidth="1"/>
    <col min="2823" max="2823" width="5.28515625" style="82" customWidth="1"/>
    <col min="2824" max="2824" width="7.42578125" style="82" customWidth="1"/>
    <col min="2825" max="2825" width="5.140625" style="82" bestFit="1" customWidth="1"/>
    <col min="2826" max="2826" width="7.28515625" style="82" customWidth="1"/>
    <col min="2827" max="2827" width="5" style="82" customWidth="1"/>
    <col min="2828" max="2828" width="7.28515625" style="82" bestFit="1" customWidth="1"/>
    <col min="2829" max="2830" width="10" style="82" customWidth="1"/>
    <col min="2831" max="2831" width="11.85546875" style="82" customWidth="1"/>
    <col min="2832" max="2832" width="1.140625" style="82" customWidth="1"/>
    <col min="2833" max="2833" width="23.5703125" style="82" customWidth="1"/>
    <col min="2834" max="2835" width="8.7109375" style="82" customWidth="1"/>
    <col min="2836" max="2836" width="9.140625" style="82"/>
    <col min="2837" max="2839" width="19.7109375" style="82" customWidth="1"/>
    <col min="2840" max="3072" width="9.140625" style="82"/>
    <col min="3073" max="3073" width="26.85546875" style="82" customWidth="1"/>
    <col min="3074" max="3074" width="12.140625" style="82" customWidth="1"/>
    <col min="3075" max="3076" width="10.42578125" style="82" customWidth="1"/>
    <col min="3077" max="3077" width="5.85546875" style="82" customWidth="1"/>
    <col min="3078" max="3078" width="6.5703125" style="82" customWidth="1"/>
    <col min="3079" max="3079" width="5.28515625" style="82" customWidth="1"/>
    <col min="3080" max="3080" width="7.42578125" style="82" customWidth="1"/>
    <col min="3081" max="3081" width="5.140625" style="82" bestFit="1" customWidth="1"/>
    <col min="3082" max="3082" width="7.28515625" style="82" customWidth="1"/>
    <col min="3083" max="3083" width="5" style="82" customWidth="1"/>
    <col min="3084" max="3084" width="7.28515625" style="82" bestFit="1" customWidth="1"/>
    <col min="3085" max="3086" width="10" style="82" customWidth="1"/>
    <col min="3087" max="3087" width="11.85546875" style="82" customWidth="1"/>
    <col min="3088" max="3088" width="1.140625" style="82" customWidth="1"/>
    <col min="3089" max="3089" width="23.5703125" style="82" customWidth="1"/>
    <col min="3090" max="3091" width="8.7109375" style="82" customWidth="1"/>
    <col min="3092" max="3092" width="9.140625" style="82"/>
    <col min="3093" max="3095" width="19.7109375" style="82" customWidth="1"/>
    <col min="3096" max="3328" width="9.140625" style="82"/>
    <col min="3329" max="3329" width="26.85546875" style="82" customWidth="1"/>
    <col min="3330" max="3330" width="12.140625" style="82" customWidth="1"/>
    <col min="3331" max="3332" width="10.42578125" style="82" customWidth="1"/>
    <col min="3333" max="3333" width="5.85546875" style="82" customWidth="1"/>
    <col min="3334" max="3334" width="6.5703125" style="82" customWidth="1"/>
    <col min="3335" max="3335" width="5.28515625" style="82" customWidth="1"/>
    <col min="3336" max="3336" width="7.42578125" style="82" customWidth="1"/>
    <col min="3337" max="3337" width="5.140625" style="82" bestFit="1" customWidth="1"/>
    <col min="3338" max="3338" width="7.28515625" style="82" customWidth="1"/>
    <col min="3339" max="3339" width="5" style="82" customWidth="1"/>
    <col min="3340" max="3340" width="7.28515625" style="82" bestFit="1" customWidth="1"/>
    <col min="3341" max="3342" width="10" style="82" customWidth="1"/>
    <col min="3343" max="3343" width="11.85546875" style="82" customWidth="1"/>
    <col min="3344" max="3344" width="1.140625" style="82" customWidth="1"/>
    <col min="3345" max="3345" width="23.5703125" style="82" customWidth="1"/>
    <col min="3346" max="3347" width="8.7109375" style="82" customWidth="1"/>
    <col min="3348" max="3348" width="9.140625" style="82"/>
    <col min="3349" max="3351" width="19.7109375" style="82" customWidth="1"/>
    <col min="3352" max="3584" width="9.140625" style="82"/>
    <col min="3585" max="3585" width="26.85546875" style="82" customWidth="1"/>
    <col min="3586" max="3586" width="12.140625" style="82" customWidth="1"/>
    <col min="3587" max="3588" width="10.42578125" style="82" customWidth="1"/>
    <col min="3589" max="3589" width="5.85546875" style="82" customWidth="1"/>
    <col min="3590" max="3590" width="6.5703125" style="82" customWidth="1"/>
    <col min="3591" max="3591" width="5.28515625" style="82" customWidth="1"/>
    <col min="3592" max="3592" width="7.42578125" style="82" customWidth="1"/>
    <col min="3593" max="3593" width="5.140625" style="82" bestFit="1" customWidth="1"/>
    <col min="3594" max="3594" width="7.28515625" style="82" customWidth="1"/>
    <col min="3595" max="3595" width="5" style="82" customWidth="1"/>
    <col min="3596" max="3596" width="7.28515625" style="82" bestFit="1" customWidth="1"/>
    <col min="3597" max="3598" width="10" style="82" customWidth="1"/>
    <col min="3599" max="3599" width="11.85546875" style="82" customWidth="1"/>
    <col min="3600" max="3600" width="1.140625" style="82" customWidth="1"/>
    <col min="3601" max="3601" width="23.5703125" style="82" customWidth="1"/>
    <col min="3602" max="3603" width="8.7109375" style="82" customWidth="1"/>
    <col min="3604" max="3604" width="9.140625" style="82"/>
    <col min="3605" max="3607" width="19.7109375" style="82" customWidth="1"/>
    <col min="3608" max="3840" width="9.140625" style="82"/>
    <col min="3841" max="3841" width="26.85546875" style="82" customWidth="1"/>
    <col min="3842" max="3842" width="12.140625" style="82" customWidth="1"/>
    <col min="3843" max="3844" width="10.42578125" style="82" customWidth="1"/>
    <col min="3845" max="3845" width="5.85546875" style="82" customWidth="1"/>
    <col min="3846" max="3846" width="6.5703125" style="82" customWidth="1"/>
    <col min="3847" max="3847" width="5.28515625" style="82" customWidth="1"/>
    <col min="3848" max="3848" width="7.42578125" style="82" customWidth="1"/>
    <col min="3849" max="3849" width="5.140625" style="82" bestFit="1" customWidth="1"/>
    <col min="3850" max="3850" width="7.28515625" style="82" customWidth="1"/>
    <col min="3851" max="3851" width="5" style="82" customWidth="1"/>
    <col min="3852" max="3852" width="7.28515625" style="82" bestFit="1" customWidth="1"/>
    <col min="3853" max="3854" width="10" style="82" customWidth="1"/>
    <col min="3855" max="3855" width="11.85546875" style="82" customWidth="1"/>
    <col min="3856" max="3856" width="1.140625" style="82" customWidth="1"/>
    <col min="3857" max="3857" width="23.5703125" style="82" customWidth="1"/>
    <col min="3858" max="3859" width="8.7109375" style="82" customWidth="1"/>
    <col min="3860" max="3860" width="9.140625" style="82"/>
    <col min="3861" max="3863" width="19.7109375" style="82" customWidth="1"/>
    <col min="3864" max="4096" width="9.140625" style="82"/>
    <col min="4097" max="4097" width="26.85546875" style="82" customWidth="1"/>
    <col min="4098" max="4098" width="12.140625" style="82" customWidth="1"/>
    <col min="4099" max="4100" width="10.42578125" style="82" customWidth="1"/>
    <col min="4101" max="4101" width="5.85546875" style="82" customWidth="1"/>
    <col min="4102" max="4102" width="6.5703125" style="82" customWidth="1"/>
    <col min="4103" max="4103" width="5.28515625" style="82" customWidth="1"/>
    <col min="4104" max="4104" width="7.42578125" style="82" customWidth="1"/>
    <col min="4105" max="4105" width="5.140625" style="82" bestFit="1" customWidth="1"/>
    <col min="4106" max="4106" width="7.28515625" style="82" customWidth="1"/>
    <col min="4107" max="4107" width="5" style="82" customWidth="1"/>
    <col min="4108" max="4108" width="7.28515625" style="82" bestFit="1" customWidth="1"/>
    <col min="4109" max="4110" width="10" style="82" customWidth="1"/>
    <col min="4111" max="4111" width="11.85546875" style="82" customWidth="1"/>
    <col min="4112" max="4112" width="1.140625" style="82" customWidth="1"/>
    <col min="4113" max="4113" width="23.5703125" style="82" customWidth="1"/>
    <col min="4114" max="4115" width="8.7109375" style="82" customWidth="1"/>
    <col min="4116" max="4116" width="9.140625" style="82"/>
    <col min="4117" max="4119" width="19.7109375" style="82" customWidth="1"/>
    <col min="4120" max="4352" width="9.140625" style="82"/>
    <col min="4353" max="4353" width="26.85546875" style="82" customWidth="1"/>
    <col min="4354" max="4354" width="12.140625" style="82" customWidth="1"/>
    <col min="4355" max="4356" width="10.42578125" style="82" customWidth="1"/>
    <col min="4357" max="4357" width="5.85546875" style="82" customWidth="1"/>
    <col min="4358" max="4358" width="6.5703125" style="82" customWidth="1"/>
    <col min="4359" max="4359" width="5.28515625" style="82" customWidth="1"/>
    <col min="4360" max="4360" width="7.42578125" style="82" customWidth="1"/>
    <col min="4361" max="4361" width="5.140625" style="82" bestFit="1" customWidth="1"/>
    <col min="4362" max="4362" width="7.28515625" style="82" customWidth="1"/>
    <col min="4363" max="4363" width="5" style="82" customWidth="1"/>
    <col min="4364" max="4364" width="7.28515625" style="82" bestFit="1" customWidth="1"/>
    <col min="4365" max="4366" width="10" style="82" customWidth="1"/>
    <col min="4367" max="4367" width="11.85546875" style="82" customWidth="1"/>
    <col min="4368" max="4368" width="1.140625" style="82" customWidth="1"/>
    <col min="4369" max="4369" width="23.5703125" style="82" customWidth="1"/>
    <col min="4370" max="4371" width="8.7109375" style="82" customWidth="1"/>
    <col min="4372" max="4372" width="9.140625" style="82"/>
    <col min="4373" max="4375" width="19.7109375" style="82" customWidth="1"/>
    <col min="4376" max="4608" width="9.140625" style="82"/>
    <col min="4609" max="4609" width="26.85546875" style="82" customWidth="1"/>
    <col min="4610" max="4610" width="12.140625" style="82" customWidth="1"/>
    <col min="4611" max="4612" width="10.42578125" style="82" customWidth="1"/>
    <col min="4613" max="4613" width="5.85546875" style="82" customWidth="1"/>
    <col min="4614" max="4614" width="6.5703125" style="82" customWidth="1"/>
    <col min="4615" max="4615" width="5.28515625" style="82" customWidth="1"/>
    <col min="4616" max="4616" width="7.42578125" style="82" customWidth="1"/>
    <col min="4617" max="4617" width="5.140625" style="82" bestFit="1" customWidth="1"/>
    <col min="4618" max="4618" width="7.28515625" style="82" customWidth="1"/>
    <col min="4619" max="4619" width="5" style="82" customWidth="1"/>
    <col min="4620" max="4620" width="7.28515625" style="82" bestFit="1" customWidth="1"/>
    <col min="4621" max="4622" width="10" style="82" customWidth="1"/>
    <col min="4623" max="4623" width="11.85546875" style="82" customWidth="1"/>
    <col min="4624" max="4624" width="1.140625" style="82" customWidth="1"/>
    <col min="4625" max="4625" width="23.5703125" style="82" customWidth="1"/>
    <col min="4626" max="4627" width="8.7109375" style="82" customWidth="1"/>
    <col min="4628" max="4628" width="9.140625" style="82"/>
    <col min="4629" max="4631" width="19.7109375" style="82" customWidth="1"/>
    <col min="4632" max="4864" width="9.140625" style="82"/>
    <col min="4865" max="4865" width="26.85546875" style="82" customWidth="1"/>
    <col min="4866" max="4866" width="12.140625" style="82" customWidth="1"/>
    <col min="4867" max="4868" width="10.42578125" style="82" customWidth="1"/>
    <col min="4869" max="4869" width="5.85546875" style="82" customWidth="1"/>
    <col min="4870" max="4870" width="6.5703125" style="82" customWidth="1"/>
    <col min="4871" max="4871" width="5.28515625" style="82" customWidth="1"/>
    <col min="4872" max="4872" width="7.42578125" style="82" customWidth="1"/>
    <col min="4873" max="4873" width="5.140625" style="82" bestFit="1" customWidth="1"/>
    <col min="4874" max="4874" width="7.28515625" style="82" customWidth="1"/>
    <col min="4875" max="4875" width="5" style="82" customWidth="1"/>
    <col min="4876" max="4876" width="7.28515625" style="82" bestFit="1" customWidth="1"/>
    <col min="4877" max="4878" width="10" style="82" customWidth="1"/>
    <col min="4879" max="4879" width="11.85546875" style="82" customWidth="1"/>
    <col min="4880" max="4880" width="1.140625" style="82" customWidth="1"/>
    <col min="4881" max="4881" width="23.5703125" style="82" customWidth="1"/>
    <col min="4882" max="4883" width="8.7109375" style="82" customWidth="1"/>
    <col min="4884" max="4884" width="9.140625" style="82"/>
    <col min="4885" max="4887" width="19.7109375" style="82" customWidth="1"/>
    <col min="4888" max="5120" width="9.140625" style="82"/>
    <col min="5121" max="5121" width="26.85546875" style="82" customWidth="1"/>
    <col min="5122" max="5122" width="12.140625" style="82" customWidth="1"/>
    <col min="5123" max="5124" width="10.42578125" style="82" customWidth="1"/>
    <col min="5125" max="5125" width="5.85546875" style="82" customWidth="1"/>
    <col min="5126" max="5126" width="6.5703125" style="82" customWidth="1"/>
    <col min="5127" max="5127" width="5.28515625" style="82" customWidth="1"/>
    <col min="5128" max="5128" width="7.42578125" style="82" customWidth="1"/>
    <col min="5129" max="5129" width="5.140625" style="82" bestFit="1" customWidth="1"/>
    <col min="5130" max="5130" width="7.28515625" style="82" customWidth="1"/>
    <col min="5131" max="5131" width="5" style="82" customWidth="1"/>
    <col min="5132" max="5132" width="7.28515625" style="82" bestFit="1" customWidth="1"/>
    <col min="5133" max="5134" width="10" style="82" customWidth="1"/>
    <col min="5135" max="5135" width="11.85546875" style="82" customWidth="1"/>
    <col min="5136" max="5136" width="1.140625" style="82" customWidth="1"/>
    <col min="5137" max="5137" width="23.5703125" style="82" customWidth="1"/>
    <col min="5138" max="5139" width="8.7109375" style="82" customWidth="1"/>
    <col min="5140" max="5140" width="9.140625" style="82"/>
    <col min="5141" max="5143" width="19.7109375" style="82" customWidth="1"/>
    <col min="5144" max="5376" width="9.140625" style="82"/>
    <col min="5377" max="5377" width="26.85546875" style="82" customWidth="1"/>
    <col min="5378" max="5378" width="12.140625" style="82" customWidth="1"/>
    <col min="5379" max="5380" width="10.42578125" style="82" customWidth="1"/>
    <col min="5381" max="5381" width="5.85546875" style="82" customWidth="1"/>
    <col min="5382" max="5382" width="6.5703125" style="82" customWidth="1"/>
    <col min="5383" max="5383" width="5.28515625" style="82" customWidth="1"/>
    <col min="5384" max="5384" width="7.42578125" style="82" customWidth="1"/>
    <col min="5385" max="5385" width="5.140625" style="82" bestFit="1" customWidth="1"/>
    <col min="5386" max="5386" width="7.28515625" style="82" customWidth="1"/>
    <col min="5387" max="5387" width="5" style="82" customWidth="1"/>
    <col min="5388" max="5388" width="7.28515625" style="82" bestFit="1" customWidth="1"/>
    <col min="5389" max="5390" width="10" style="82" customWidth="1"/>
    <col min="5391" max="5391" width="11.85546875" style="82" customWidth="1"/>
    <col min="5392" max="5392" width="1.140625" style="82" customWidth="1"/>
    <col min="5393" max="5393" width="23.5703125" style="82" customWidth="1"/>
    <col min="5394" max="5395" width="8.7109375" style="82" customWidth="1"/>
    <col min="5396" max="5396" width="9.140625" style="82"/>
    <col min="5397" max="5399" width="19.7109375" style="82" customWidth="1"/>
    <col min="5400" max="5632" width="9.140625" style="82"/>
    <col min="5633" max="5633" width="26.85546875" style="82" customWidth="1"/>
    <col min="5634" max="5634" width="12.140625" style="82" customWidth="1"/>
    <col min="5635" max="5636" width="10.42578125" style="82" customWidth="1"/>
    <col min="5637" max="5637" width="5.85546875" style="82" customWidth="1"/>
    <col min="5638" max="5638" width="6.5703125" style="82" customWidth="1"/>
    <col min="5639" max="5639" width="5.28515625" style="82" customWidth="1"/>
    <col min="5640" max="5640" width="7.42578125" style="82" customWidth="1"/>
    <col min="5641" max="5641" width="5.140625" style="82" bestFit="1" customWidth="1"/>
    <col min="5642" max="5642" width="7.28515625" style="82" customWidth="1"/>
    <col min="5643" max="5643" width="5" style="82" customWidth="1"/>
    <col min="5644" max="5644" width="7.28515625" style="82" bestFit="1" customWidth="1"/>
    <col min="5645" max="5646" width="10" style="82" customWidth="1"/>
    <col min="5647" max="5647" width="11.85546875" style="82" customWidth="1"/>
    <col min="5648" max="5648" width="1.140625" style="82" customWidth="1"/>
    <col min="5649" max="5649" width="23.5703125" style="82" customWidth="1"/>
    <col min="5650" max="5651" width="8.7109375" style="82" customWidth="1"/>
    <col min="5652" max="5652" width="9.140625" style="82"/>
    <col min="5653" max="5655" width="19.7109375" style="82" customWidth="1"/>
    <col min="5656" max="5888" width="9.140625" style="82"/>
    <col min="5889" max="5889" width="26.85546875" style="82" customWidth="1"/>
    <col min="5890" max="5890" width="12.140625" style="82" customWidth="1"/>
    <col min="5891" max="5892" width="10.42578125" style="82" customWidth="1"/>
    <col min="5893" max="5893" width="5.85546875" style="82" customWidth="1"/>
    <col min="5894" max="5894" width="6.5703125" style="82" customWidth="1"/>
    <col min="5895" max="5895" width="5.28515625" style="82" customWidth="1"/>
    <col min="5896" max="5896" width="7.42578125" style="82" customWidth="1"/>
    <col min="5897" max="5897" width="5.140625" style="82" bestFit="1" customWidth="1"/>
    <col min="5898" max="5898" width="7.28515625" style="82" customWidth="1"/>
    <col min="5899" max="5899" width="5" style="82" customWidth="1"/>
    <col min="5900" max="5900" width="7.28515625" style="82" bestFit="1" customWidth="1"/>
    <col min="5901" max="5902" width="10" style="82" customWidth="1"/>
    <col min="5903" max="5903" width="11.85546875" style="82" customWidth="1"/>
    <col min="5904" max="5904" width="1.140625" style="82" customWidth="1"/>
    <col min="5905" max="5905" width="23.5703125" style="82" customWidth="1"/>
    <col min="5906" max="5907" width="8.7109375" style="82" customWidth="1"/>
    <col min="5908" max="5908" width="9.140625" style="82"/>
    <col min="5909" max="5911" width="19.7109375" style="82" customWidth="1"/>
    <col min="5912" max="6144" width="9.140625" style="82"/>
    <col min="6145" max="6145" width="26.85546875" style="82" customWidth="1"/>
    <col min="6146" max="6146" width="12.140625" style="82" customWidth="1"/>
    <col min="6147" max="6148" width="10.42578125" style="82" customWidth="1"/>
    <col min="6149" max="6149" width="5.85546875" style="82" customWidth="1"/>
    <col min="6150" max="6150" width="6.5703125" style="82" customWidth="1"/>
    <col min="6151" max="6151" width="5.28515625" style="82" customWidth="1"/>
    <col min="6152" max="6152" width="7.42578125" style="82" customWidth="1"/>
    <col min="6153" max="6153" width="5.140625" style="82" bestFit="1" customWidth="1"/>
    <col min="6154" max="6154" width="7.28515625" style="82" customWidth="1"/>
    <col min="6155" max="6155" width="5" style="82" customWidth="1"/>
    <col min="6156" max="6156" width="7.28515625" style="82" bestFit="1" customWidth="1"/>
    <col min="6157" max="6158" width="10" style="82" customWidth="1"/>
    <col min="6159" max="6159" width="11.85546875" style="82" customWidth="1"/>
    <col min="6160" max="6160" width="1.140625" style="82" customWidth="1"/>
    <col min="6161" max="6161" width="23.5703125" style="82" customWidth="1"/>
    <col min="6162" max="6163" width="8.7109375" style="82" customWidth="1"/>
    <col min="6164" max="6164" width="9.140625" style="82"/>
    <col min="6165" max="6167" width="19.7109375" style="82" customWidth="1"/>
    <col min="6168" max="6400" width="9.140625" style="82"/>
    <col min="6401" max="6401" width="26.85546875" style="82" customWidth="1"/>
    <col min="6402" max="6402" width="12.140625" style="82" customWidth="1"/>
    <col min="6403" max="6404" width="10.42578125" style="82" customWidth="1"/>
    <col min="6405" max="6405" width="5.85546875" style="82" customWidth="1"/>
    <col min="6406" max="6406" width="6.5703125" style="82" customWidth="1"/>
    <col min="6407" max="6407" width="5.28515625" style="82" customWidth="1"/>
    <col min="6408" max="6408" width="7.42578125" style="82" customWidth="1"/>
    <col min="6409" max="6409" width="5.140625" style="82" bestFit="1" customWidth="1"/>
    <col min="6410" max="6410" width="7.28515625" style="82" customWidth="1"/>
    <col min="6411" max="6411" width="5" style="82" customWidth="1"/>
    <col min="6412" max="6412" width="7.28515625" style="82" bestFit="1" customWidth="1"/>
    <col min="6413" max="6414" width="10" style="82" customWidth="1"/>
    <col min="6415" max="6415" width="11.85546875" style="82" customWidth="1"/>
    <col min="6416" max="6416" width="1.140625" style="82" customWidth="1"/>
    <col min="6417" max="6417" width="23.5703125" style="82" customWidth="1"/>
    <col min="6418" max="6419" width="8.7109375" style="82" customWidth="1"/>
    <col min="6420" max="6420" width="9.140625" style="82"/>
    <col min="6421" max="6423" width="19.7109375" style="82" customWidth="1"/>
    <col min="6424" max="6656" width="9.140625" style="82"/>
    <col min="6657" max="6657" width="26.85546875" style="82" customWidth="1"/>
    <col min="6658" max="6658" width="12.140625" style="82" customWidth="1"/>
    <col min="6659" max="6660" width="10.42578125" style="82" customWidth="1"/>
    <col min="6661" max="6661" width="5.85546875" style="82" customWidth="1"/>
    <col min="6662" max="6662" width="6.5703125" style="82" customWidth="1"/>
    <col min="6663" max="6663" width="5.28515625" style="82" customWidth="1"/>
    <col min="6664" max="6664" width="7.42578125" style="82" customWidth="1"/>
    <col min="6665" max="6665" width="5.140625" style="82" bestFit="1" customWidth="1"/>
    <col min="6666" max="6666" width="7.28515625" style="82" customWidth="1"/>
    <col min="6667" max="6667" width="5" style="82" customWidth="1"/>
    <col min="6668" max="6668" width="7.28515625" style="82" bestFit="1" customWidth="1"/>
    <col min="6669" max="6670" width="10" style="82" customWidth="1"/>
    <col min="6671" max="6671" width="11.85546875" style="82" customWidth="1"/>
    <col min="6672" max="6672" width="1.140625" style="82" customWidth="1"/>
    <col min="6673" max="6673" width="23.5703125" style="82" customWidth="1"/>
    <col min="6674" max="6675" width="8.7109375" style="82" customWidth="1"/>
    <col min="6676" max="6676" width="9.140625" style="82"/>
    <col min="6677" max="6679" width="19.7109375" style="82" customWidth="1"/>
    <col min="6680" max="6912" width="9.140625" style="82"/>
    <col min="6913" max="6913" width="26.85546875" style="82" customWidth="1"/>
    <col min="6914" max="6914" width="12.140625" style="82" customWidth="1"/>
    <col min="6915" max="6916" width="10.42578125" style="82" customWidth="1"/>
    <col min="6917" max="6917" width="5.85546875" style="82" customWidth="1"/>
    <col min="6918" max="6918" width="6.5703125" style="82" customWidth="1"/>
    <col min="6919" max="6919" width="5.28515625" style="82" customWidth="1"/>
    <col min="6920" max="6920" width="7.42578125" style="82" customWidth="1"/>
    <col min="6921" max="6921" width="5.140625" style="82" bestFit="1" customWidth="1"/>
    <col min="6922" max="6922" width="7.28515625" style="82" customWidth="1"/>
    <col min="6923" max="6923" width="5" style="82" customWidth="1"/>
    <col min="6924" max="6924" width="7.28515625" style="82" bestFit="1" customWidth="1"/>
    <col min="6925" max="6926" width="10" style="82" customWidth="1"/>
    <col min="6927" max="6927" width="11.85546875" style="82" customWidth="1"/>
    <col min="6928" max="6928" width="1.140625" style="82" customWidth="1"/>
    <col min="6929" max="6929" width="23.5703125" style="82" customWidth="1"/>
    <col min="6930" max="6931" width="8.7109375" style="82" customWidth="1"/>
    <col min="6932" max="6932" width="9.140625" style="82"/>
    <col min="6933" max="6935" width="19.7109375" style="82" customWidth="1"/>
    <col min="6936" max="7168" width="9.140625" style="82"/>
    <col min="7169" max="7169" width="26.85546875" style="82" customWidth="1"/>
    <col min="7170" max="7170" width="12.140625" style="82" customWidth="1"/>
    <col min="7171" max="7172" width="10.42578125" style="82" customWidth="1"/>
    <col min="7173" max="7173" width="5.85546875" style="82" customWidth="1"/>
    <col min="7174" max="7174" width="6.5703125" style="82" customWidth="1"/>
    <col min="7175" max="7175" width="5.28515625" style="82" customWidth="1"/>
    <col min="7176" max="7176" width="7.42578125" style="82" customWidth="1"/>
    <col min="7177" max="7177" width="5.140625" style="82" bestFit="1" customWidth="1"/>
    <col min="7178" max="7178" width="7.28515625" style="82" customWidth="1"/>
    <col min="7179" max="7179" width="5" style="82" customWidth="1"/>
    <col min="7180" max="7180" width="7.28515625" style="82" bestFit="1" customWidth="1"/>
    <col min="7181" max="7182" width="10" style="82" customWidth="1"/>
    <col min="7183" max="7183" width="11.85546875" style="82" customWidth="1"/>
    <col min="7184" max="7184" width="1.140625" style="82" customWidth="1"/>
    <col min="7185" max="7185" width="23.5703125" style="82" customWidth="1"/>
    <col min="7186" max="7187" width="8.7109375" style="82" customWidth="1"/>
    <col min="7188" max="7188" width="9.140625" style="82"/>
    <col min="7189" max="7191" width="19.7109375" style="82" customWidth="1"/>
    <col min="7192" max="7424" width="9.140625" style="82"/>
    <col min="7425" max="7425" width="26.85546875" style="82" customWidth="1"/>
    <col min="7426" max="7426" width="12.140625" style="82" customWidth="1"/>
    <col min="7427" max="7428" width="10.42578125" style="82" customWidth="1"/>
    <col min="7429" max="7429" width="5.85546875" style="82" customWidth="1"/>
    <col min="7430" max="7430" width="6.5703125" style="82" customWidth="1"/>
    <col min="7431" max="7431" width="5.28515625" style="82" customWidth="1"/>
    <col min="7432" max="7432" width="7.42578125" style="82" customWidth="1"/>
    <col min="7433" max="7433" width="5.140625" style="82" bestFit="1" customWidth="1"/>
    <col min="7434" max="7434" width="7.28515625" style="82" customWidth="1"/>
    <col min="7435" max="7435" width="5" style="82" customWidth="1"/>
    <col min="7436" max="7436" width="7.28515625" style="82" bestFit="1" customWidth="1"/>
    <col min="7437" max="7438" width="10" style="82" customWidth="1"/>
    <col min="7439" max="7439" width="11.85546875" style="82" customWidth="1"/>
    <col min="7440" max="7440" width="1.140625" style="82" customWidth="1"/>
    <col min="7441" max="7441" width="23.5703125" style="82" customWidth="1"/>
    <col min="7442" max="7443" width="8.7109375" style="82" customWidth="1"/>
    <col min="7444" max="7444" width="9.140625" style="82"/>
    <col min="7445" max="7447" width="19.7109375" style="82" customWidth="1"/>
    <col min="7448" max="7680" width="9.140625" style="82"/>
    <col min="7681" max="7681" width="26.85546875" style="82" customWidth="1"/>
    <col min="7682" max="7682" width="12.140625" style="82" customWidth="1"/>
    <col min="7683" max="7684" width="10.42578125" style="82" customWidth="1"/>
    <col min="7685" max="7685" width="5.85546875" style="82" customWidth="1"/>
    <col min="7686" max="7686" width="6.5703125" style="82" customWidth="1"/>
    <col min="7687" max="7687" width="5.28515625" style="82" customWidth="1"/>
    <col min="7688" max="7688" width="7.42578125" style="82" customWidth="1"/>
    <col min="7689" max="7689" width="5.140625" style="82" bestFit="1" customWidth="1"/>
    <col min="7690" max="7690" width="7.28515625" style="82" customWidth="1"/>
    <col min="7691" max="7691" width="5" style="82" customWidth="1"/>
    <col min="7692" max="7692" width="7.28515625" style="82" bestFit="1" customWidth="1"/>
    <col min="7693" max="7694" width="10" style="82" customWidth="1"/>
    <col min="7695" max="7695" width="11.85546875" style="82" customWidth="1"/>
    <col min="7696" max="7696" width="1.140625" style="82" customWidth="1"/>
    <col min="7697" max="7697" width="23.5703125" style="82" customWidth="1"/>
    <col min="7698" max="7699" width="8.7109375" style="82" customWidth="1"/>
    <col min="7700" max="7700" width="9.140625" style="82"/>
    <col min="7701" max="7703" width="19.7109375" style="82" customWidth="1"/>
    <col min="7704" max="7936" width="9.140625" style="82"/>
    <col min="7937" max="7937" width="26.85546875" style="82" customWidth="1"/>
    <col min="7938" max="7938" width="12.140625" style="82" customWidth="1"/>
    <col min="7939" max="7940" width="10.42578125" style="82" customWidth="1"/>
    <col min="7941" max="7941" width="5.85546875" style="82" customWidth="1"/>
    <col min="7942" max="7942" width="6.5703125" style="82" customWidth="1"/>
    <col min="7943" max="7943" width="5.28515625" style="82" customWidth="1"/>
    <col min="7944" max="7944" width="7.42578125" style="82" customWidth="1"/>
    <col min="7945" max="7945" width="5.140625" style="82" bestFit="1" customWidth="1"/>
    <col min="7946" max="7946" width="7.28515625" style="82" customWidth="1"/>
    <col min="7947" max="7947" width="5" style="82" customWidth="1"/>
    <col min="7948" max="7948" width="7.28515625" style="82" bestFit="1" customWidth="1"/>
    <col min="7949" max="7950" width="10" style="82" customWidth="1"/>
    <col min="7951" max="7951" width="11.85546875" style="82" customWidth="1"/>
    <col min="7952" max="7952" width="1.140625" style="82" customWidth="1"/>
    <col min="7953" max="7953" width="23.5703125" style="82" customWidth="1"/>
    <col min="7954" max="7955" width="8.7109375" style="82" customWidth="1"/>
    <col min="7956" max="7956" width="9.140625" style="82"/>
    <col min="7957" max="7959" width="19.7109375" style="82" customWidth="1"/>
    <col min="7960" max="8192" width="9.140625" style="82"/>
    <col min="8193" max="8193" width="26.85546875" style="82" customWidth="1"/>
    <col min="8194" max="8194" width="12.140625" style="82" customWidth="1"/>
    <col min="8195" max="8196" width="10.42578125" style="82" customWidth="1"/>
    <col min="8197" max="8197" width="5.85546875" style="82" customWidth="1"/>
    <col min="8198" max="8198" width="6.5703125" style="82" customWidth="1"/>
    <col min="8199" max="8199" width="5.28515625" style="82" customWidth="1"/>
    <col min="8200" max="8200" width="7.42578125" style="82" customWidth="1"/>
    <col min="8201" max="8201" width="5.140625" style="82" bestFit="1" customWidth="1"/>
    <col min="8202" max="8202" width="7.28515625" style="82" customWidth="1"/>
    <col min="8203" max="8203" width="5" style="82" customWidth="1"/>
    <col min="8204" max="8204" width="7.28515625" style="82" bestFit="1" customWidth="1"/>
    <col min="8205" max="8206" width="10" style="82" customWidth="1"/>
    <col min="8207" max="8207" width="11.85546875" style="82" customWidth="1"/>
    <col min="8208" max="8208" width="1.140625" style="82" customWidth="1"/>
    <col min="8209" max="8209" width="23.5703125" style="82" customWidth="1"/>
    <col min="8210" max="8211" width="8.7109375" style="82" customWidth="1"/>
    <col min="8212" max="8212" width="9.140625" style="82"/>
    <col min="8213" max="8215" width="19.7109375" style="82" customWidth="1"/>
    <col min="8216" max="8448" width="9.140625" style="82"/>
    <col min="8449" max="8449" width="26.85546875" style="82" customWidth="1"/>
    <col min="8450" max="8450" width="12.140625" style="82" customWidth="1"/>
    <col min="8451" max="8452" width="10.42578125" style="82" customWidth="1"/>
    <col min="8453" max="8453" width="5.85546875" style="82" customWidth="1"/>
    <col min="8454" max="8454" width="6.5703125" style="82" customWidth="1"/>
    <col min="8455" max="8455" width="5.28515625" style="82" customWidth="1"/>
    <col min="8456" max="8456" width="7.42578125" style="82" customWidth="1"/>
    <col min="8457" max="8457" width="5.140625" style="82" bestFit="1" customWidth="1"/>
    <col min="8458" max="8458" width="7.28515625" style="82" customWidth="1"/>
    <col min="8459" max="8459" width="5" style="82" customWidth="1"/>
    <col min="8460" max="8460" width="7.28515625" style="82" bestFit="1" customWidth="1"/>
    <col min="8461" max="8462" width="10" style="82" customWidth="1"/>
    <col min="8463" max="8463" width="11.85546875" style="82" customWidth="1"/>
    <col min="8464" max="8464" width="1.140625" style="82" customWidth="1"/>
    <col min="8465" max="8465" width="23.5703125" style="82" customWidth="1"/>
    <col min="8466" max="8467" width="8.7109375" style="82" customWidth="1"/>
    <col min="8468" max="8468" width="9.140625" style="82"/>
    <col min="8469" max="8471" width="19.7109375" style="82" customWidth="1"/>
    <col min="8472" max="8704" width="9.140625" style="82"/>
    <col min="8705" max="8705" width="26.85546875" style="82" customWidth="1"/>
    <col min="8706" max="8706" width="12.140625" style="82" customWidth="1"/>
    <col min="8707" max="8708" width="10.42578125" style="82" customWidth="1"/>
    <col min="8709" max="8709" width="5.85546875" style="82" customWidth="1"/>
    <col min="8710" max="8710" width="6.5703125" style="82" customWidth="1"/>
    <col min="8711" max="8711" width="5.28515625" style="82" customWidth="1"/>
    <col min="8712" max="8712" width="7.42578125" style="82" customWidth="1"/>
    <col min="8713" max="8713" width="5.140625" style="82" bestFit="1" customWidth="1"/>
    <col min="8714" max="8714" width="7.28515625" style="82" customWidth="1"/>
    <col min="8715" max="8715" width="5" style="82" customWidth="1"/>
    <col min="8716" max="8716" width="7.28515625" style="82" bestFit="1" customWidth="1"/>
    <col min="8717" max="8718" width="10" style="82" customWidth="1"/>
    <col min="8719" max="8719" width="11.85546875" style="82" customWidth="1"/>
    <col min="8720" max="8720" width="1.140625" style="82" customWidth="1"/>
    <col min="8721" max="8721" width="23.5703125" style="82" customWidth="1"/>
    <col min="8722" max="8723" width="8.7109375" style="82" customWidth="1"/>
    <col min="8724" max="8724" width="9.140625" style="82"/>
    <col min="8725" max="8727" width="19.7109375" style="82" customWidth="1"/>
    <col min="8728" max="8960" width="9.140625" style="82"/>
    <col min="8961" max="8961" width="26.85546875" style="82" customWidth="1"/>
    <col min="8962" max="8962" width="12.140625" style="82" customWidth="1"/>
    <col min="8963" max="8964" width="10.42578125" style="82" customWidth="1"/>
    <col min="8965" max="8965" width="5.85546875" style="82" customWidth="1"/>
    <col min="8966" max="8966" width="6.5703125" style="82" customWidth="1"/>
    <col min="8967" max="8967" width="5.28515625" style="82" customWidth="1"/>
    <col min="8968" max="8968" width="7.42578125" style="82" customWidth="1"/>
    <col min="8969" max="8969" width="5.140625" style="82" bestFit="1" customWidth="1"/>
    <col min="8970" max="8970" width="7.28515625" style="82" customWidth="1"/>
    <col min="8971" max="8971" width="5" style="82" customWidth="1"/>
    <col min="8972" max="8972" width="7.28515625" style="82" bestFit="1" customWidth="1"/>
    <col min="8973" max="8974" width="10" style="82" customWidth="1"/>
    <col min="8975" max="8975" width="11.85546875" style="82" customWidth="1"/>
    <col min="8976" max="8976" width="1.140625" style="82" customWidth="1"/>
    <col min="8977" max="8977" width="23.5703125" style="82" customWidth="1"/>
    <col min="8978" max="8979" width="8.7109375" style="82" customWidth="1"/>
    <col min="8980" max="8980" width="9.140625" style="82"/>
    <col min="8981" max="8983" width="19.7109375" style="82" customWidth="1"/>
    <col min="8984" max="9216" width="9.140625" style="82"/>
    <col min="9217" max="9217" width="26.85546875" style="82" customWidth="1"/>
    <col min="9218" max="9218" width="12.140625" style="82" customWidth="1"/>
    <col min="9219" max="9220" width="10.42578125" style="82" customWidth="1"/>
    <col min="9221" max="9221" width="5.85546875" style="82" customWidth="1"/>
    <col min="9222" max="9222" width="6.5703125" style="82" customWidth="1"/>
    <col min="9223" max="9223" width="5.28515625" style="82" customWidth="1"/>
    <col min="9224" max="9224" width="7.42578125" style="82" customWidth="1"/>
    <col min="9225" max="9225" width="5.140625" style="82" bestFit="1" customWidth="1"/>
    <col min="9226" max="9226" width="7.28515625" style="82" customWidth="1"/>
    <col min="9227" max="9227" width="5" style="82" customWidth="1"/>
    <col min="9228" max="9228" width="7.28515625" style="82" bestFit="1" customWidth="1"/>
    <col min="9229" max="9230" width="10" style="82" customWidth="1"/>
    <col min="9231" max="9231" width="11.85546875" style="82" customWidth="1"/>
    <col min="9232" max="9232" width="1.140625" style="82" customWidth="1"/>
    <col min="9233" max="9233" width="23.5703125" style="82" customWidth="1"/>
    <col min="9234" max="9235" width="8.7109375" style="82" customWidth="1"/>
    <col min="9236" max="9236" width="9.140625" style="82"/>
    <col min="9237" max="9239" width="19.7109375" style="82" customWidth="1"/>
    <col min="9240" max="9472" width="9.140625" style="82"/>
    <col min="9473" max="9473" width="26.85546875" style="82" customWidth="1"/>
    <col min="9474" max="9474" width="12.140625" style="82" customWidth="1"/>
    <col min="9475" max="9476" width="10.42578125" style="82" customWidth="1"/>
    <col min="9477" max="9477" width="5.85546875" style="82" customWidth="1"/>
    <col min="9478" max="9478" width="6.5703125" style="82" customWidth="1"/>
    <col min="9479" max="9479" width="5.28515625" style="82" customWidth="1"/>
    <col min="9480" max="9480" width="7.42578125" style="82" customWidth="1"/>
    <col min="9481" max="9481" width="5.140625" style="82" bestFit="1" customWidth="1"/>
    <col min="9482" max="9482" width="7.28515625" style="82" customWidth="1"/>
    <col min="9483" max="9483" width="5" style="82" customWidth="1"/>
    <col min="9484" max="9484" width="7.28515625" style="82" bestFit="1" customWidth="1"/>
    <col min="9485" max="9486" width="10" style="82" customWidth="1"/>
    <col min="9487" max="9487" width="11.85546875" style="82" customWidth="1"/>
    <col min="9488" max="9488" width="1.140625" style="82" customWidth="1"/>
    <col min="9489" max="9489" width="23.5703125" style="82" customWidth="1"/>
    <col min="9490" max="9491" width="8.7109375" style="82" customWidth="1"/>
    <col min="9492" max="9492" width="9.140625" style="82"/>
    <col min="9493" max="9495" width="19.7109375" style="82" customWidth="1"/>
    <col min="9496" max="9728" width="9.140625" style="82"/>
    <col min="9729" max="9729" width="26.85546875" style="82" customWidth="1"/>
    <col min="9730" max="9730" width="12.140625" style="82" customWidth="1"/>
    <col min="9731" max="9732" width="10.42578125" style="82" customWidth="1"/>
    <col min="9733" max="9733" width="5.85546875" style="82" customWidth="1"/>
    <col min="9734" max="9734" width="6.5703125" style="82" customWidth="1"/>
    <col min="9735" max="9735" width="5.28515625" style="82" customWidth="1"/>
    <col min="9736" max="9736" width="7.42578125" style="82" customWidth="1"/>
    <col min="9737" max="9737" width="5.140625" style="82" bestFit="1" customWidth="1"/>
    <col min="9738" max="9738" width="7.28515625" style="82" customWidth="1"/>
    <col min="9739" max="9739" width="5" style="82" customWidth="1"/>
    <col min="9740" max="9740" width="7.28515625" style="82" bestFit="1" customWidth="1"/>
    <col min="9741" max="9742" width="10" style="82" customWidth="1"/>
    <col min="9743" max="9743" width="11.85546875" style="82" customWidth="1"/>
    <col min="9744" max="9744" width="1.140625" style="82" customWidth="1"/>
    <col min="9745" max="9745" width="23.5703125" style="82" customWidth="1"/>
    <col min="9746" max="9747" width="8.7109375" style="82" customWidth="1"/>
    <col min="9748" max="9748" width="9.140625" style="82"/>
    <col min="9749" max="9751" width="19.7109375" style="82" customWidth="1"/>
    <col min="9752" max="9984" width="9.140625" style="82"/>
    <col min="9985" max="9985" width="26.85546875" style="82" customWidth="1"/>
    <col min="9986" max="9986" width="12.140625" style="82" customWidth="1"/>
    <col min="9987" max="9988" width="10.42578125" style="82" customWidth="1"/>
    <col min="9989" max="9989" width="5.85546875" style="82" customWidth="1"/>
    <col min="9990" max="9990" width="6.5703125" style="82" customWidth="1"/>
    <col min="9991" max="9991" width="5.28515625" style="82" customWidth="1"/>
    <col min="9992" max="9992" width="7.42578125" style="82" customWidth="1"/>
    <col min="9993" max="9993" width="5.140625" style="82" bestFit="1" customWidth="1"/>
    <col min="9994" max="9994" width="7.28515625" style="82" customWidth="1"/>
    <col min="9995" max="9995" width="5" style="82" customWidth="1"/>
    <col min="9996" max="9996" width="7.28515625" style="82" bestFit="1" customWidth="1"/>
    <col min="9997" max="9998" width="10" style="82" customWidth="1"/>
    <col min="9999" max="9999" width="11.85546875" style="82" customWidth="1"/>
    <col min="10000" max="10000" width="1.140625" style="82" customWidth="1"/>
    <col min="10001" max="10001" width="23.5703125" style="82" customWidth="1"/>
    <col min="10002" max="10003" width="8.7109375" style="82" customWidth="1"/>
    <col min="10004" max="10004" width="9.140625" style="82"/>
    <col min="10005" max="10007" width="19.7109375" style="82" customWidth="1"/>
    <col min="10008" max="10240" width="9.140625" style="82"/>
    <col min="10241" max="10241" width="26.85546875" style="82" customWidth="1"/>
    <col min="10242" max="10242" width="12.140625" style="82" customWidth="1"/>
    <col min="10243" max="10244" width="10.42578125" style="82" customWidth="1"/>
    <col min="10245" max="10245" width="5.85546875" style="82" customWidth="1"/>
    <col min="10246" max="10246" width="6.5703125" style="82" customWidth="1"/>
    <col min="10247" max="10247" width="5.28515625" style="82" customWidth="1"/>
    <col min="10248" max="10248" width="7.42578125" style="82" customWidth="1"/>
    <col min="10249" max="10249" width="5.140625" style="82" bestFit="1" customWidth="1"/>
    <col min="10250" max="10250" width="7.28515625" style="82" customWidth="1"/>
    <col min="10251" max="10251" width="5" style="82" customWidth="1"/>
    <col min="10252" max="10252" width="7.28515625" style="82" bestFit="1" customWidth="1"/>
    <col min="10253" max="10254" width="10" style="82" customWidth="1"/>
    <col min="10255" max="10255" width="11.85546875" style="82" customWidth="1"/>
    <col min="10256" max="10256" width="1.140625" style="82" customWidth="1"/>
    <col min="10257" max="10257" width="23.5703125" style="82" customWidth="1"/>
    <col min="10258" max="10259" width="8.7109375" style="82" customWidth="1"/>
    <col min="10260" max="10260" width="9.140625" style="82"/>
    <col min="10261" max="10263" width="19.7109375" style="82" customWidth="1"/>
    <col min="10264" max="10496" width="9.140625" style="82"/>
    <col min="10497" max="10497" width="26.85546875" style="82" customWidth="1"/>
    <col min="10498" max="10498" width="12.140625" style="82" customWidth="1"/>
    <col min="10499" max="10500" width="10.42578125" style="82" customWidth="1"/>
    <col min="10501" max="10501" width="5.85546875" style="82" customWidth="1"/>
    <col min="10502" max="10502" width="6.5703125" style="82" customWidth="1"/>
    <col min="10503" max="10503" width="5.28515625" style="82" customWidth="1"/>
    <col min="10504" max="10504" width="7.42578125" style="82" customWidth="1"/>
    <col min="10505" max="10505" width="5.140625" style="82" bestFit="1" customWidth="1"/>
    <col min="10506" max="10506" width="7.28515625" style="82" customWidth="1"/>
    <col min="10507" max="10507" width="5" style="82" customWidth="1"/>
    <col min="10508" max="10508" width="7.28515625" style="82" bestFit="1" customWidth="1"/>
    <col min="10509" max="10510" width="10" style="82" customWidth="1"/>
    <col min="10511" max="10511" width="11.85546875" style="82" customWidth="1"/>
    <col min="10512" max="10512" width="1.140625" style="82" customWidth="1"/>
    <col min="10513" max="10513" width="23.5703125" style="82" customWidth="1"/>
    <col min="10514" max="10515" width="8.7109375" style="82" customWidth="1"/>
    <col min="10516" max="10516" width="9.140625" style="82"/>
    <col min="10517" max="10519" width="19.7109375" style="82" customWidth="1"/>
    <col min="10520" max="10752" width="9.140625" style="82"/>
    <col min="10753" max="10753" width="26.85546875" style="82" customWidth="1"/>
    <col min="10754" max="10754" width="12.140625" style="82" customWidth="1"/>
    <col min="10755" max="10756" width="10.42578125" style="82" customWidth="1"/>
    <col min="10757" max="10757" width="5.85546875" style="82" customWidth="1"/>
    <col min="10758" max="10758" width="6.5703125" style="82" customWidth="1"/>
    <col min="10759" max="10759" width="5.28515625" style="82" customWidth="1"/>
    <col min="10760" max="10760" width="7.42578125" style="82" customWidth="1"/>
    <col min="10761" max="10761" width="5.140625" style="82" bestFit="1" customWidth="1"/>
    <col min="10762" max="10762" width="7.28515625" style="82" customWidth="1"/>
    <col min="10763" max="10763" width="5" style="82" customWidth="1"/>
    <col min="10764" max="10764" width="7.28515625" style="82" bestFit="1" customWidth="1"/>
    <col min="10765" max="10766" width="10" style="82" customWidth="1"/>
    <col min="10767" max="10767" width="11.85546875" style="82" customWidth="1"/>
    <col min="10768" max="10768" width="1.140625" style="82" customWidth="1"/>
    <col min="10769" max="10769" width="23.5703125" style="82" customWidth="1"/>
    <col min="10770" max="10771" width="8.7109375" style="82" customWidth="1"/>
    <col min="10772" max="10772" width="9.140625" style="82"/>
    <col min="10773" max="10775" width="19.7109375" style="82" customWidth="1"/>
    <col min="10776" max="11008" width="9.140625" style="82"/>
    <col min="11009" max="11009" width="26.85546875" style="82" customWidth="1"/>
    <col min="11010" max="11010" width="12.140625" style="82" customWidth="1"/>
    <col min="11011" max="11012" width="10.42578125" style="82" customWidth="1"/>
    <col min="11013" max="11013" width="5.85546875" style="82" customWidth="1"/>
    <col min="11014" max="11014" width="6.5703125" style="82" customWidth="1"/>
    <col min="11015" max="11015" width="5.28515625" style="82" customWidth="1"/>
    <col min="11016" max="11016" width="7.42578125" style="82" customWidth="1"/>
    <col min="11017" max="11017" width="5.140625" style="82" bestFit="1" customWidth="1"/>
    <col min="11018" max="11018" width="7.28515625" style="82" customWidth="1"/>
    <col min="11019" max="11019" width="5" style="82" customWidth="1"/>
    <col min="11020" max="11020" width="7.28515625" style="82" bestFit="1" customWidth="1"/>
    <col min="11021" max="11022" width="10" style="82" customWidth="1"/>
    <col min="11023" max="11023" width="11.85546875" style="82" customWidth="1"/>
    <col min="11024" max="11024" width="1.140625" style="82" customWidth="1"/>
    <col min="11025" max="11025" width="23.5703125" style="82" customWidth="1"/>
    <col min="11026" max="11027" width="8.7109375" style="82" customWidth="1"/>
    <col min="11028" max="11028" width="9.140625" style="82"/>
    <col min="11029" max="11031" width="19.7109375" style="82" customWidth="1"/>
    <col min="11032" max="11264" width="9.140625" style="82"/>
    <col min="11265" max="11265" width="26.85546875" style="82" customWidth="1"/>
    <col min="11266" max="11266" width="12.140625" style="82" customWidth="1"/>
    <col min="11267" max="11268" width="10.42578125" style="82" customWidth="1"/>
    <col min="11269" max="11269" width="5.85546875" style="82" customWidth="1"/>
    <col min="11270" max="11270" width="6.5703125" style="82" customWidth="1"/>
    <col min="11271" max="11271" width="5.28515625" style="82" customWidth="1"/>
    <col min="11272" max="11272" width="7.42578125" style="82" customWidth="1"/>
    <col min="11273" max="11273" width="5.140625" style="82" bestFit="1" customWidth="1"/>
    <col min="11274" max="11274" width="7.28515625" style="82" customWidth="1"/>
    <col min="11275" max="11275" width="5" style="82" customWidth="1"/>
    <col min="11276" max="11276" width="7.28515625" style="82" bestFit="1" customWidth="1"/>
    <col min="11277" max="11278" width="10" style="82" customWidth="1"/>
    <col min="11279" max="11279" width="11.85546875" style="82" customWidth="1"/>
    <col min="11280" max="11280" width="1.140625" style="82" customWidth="1"/>
    <col min="11281" max="11281" width="23.5703125" style="82" customWidth="1"/>
    <col min="11282" max="11283" width="8.7109375" style="82" customWidth="1"/>
    <col min="11284" max="11284" width="9.140625" style="82"/>
    <col min="11285" max="11287" width="19.7109375" style="82" customWidth="1"/>
    <col min="11288" max="11520" width="9.140625" style="82"/>
    <col min="11521" max="11521" width="26.85546875" style="82" customWidth="1"/>
    <col min="11522" max="11522" width="12.140625" style="82" customWidth="1"/>
    <col min="11523" max="11524" width="10.42578125" style="82" customWidth="1"/>
    <col min="11525" max="11525" width="5.85546875" style="82" customWidth="1"/>
    <col min="11526" max="11526" width="6.5703125" style="82" customWidth="1"/>
    <col min="11527" max="11527" width="5.28515625" style="82" customWidth="1"/>
    <col min="11528" max="11528" width="7.42578125" style="82" customWidth="1"/>
    <col min="11529" max="11529" width="5.140625" style="82" bestFit="1" customWidth="1"/>
    <col min="11530" max="11530" width="7.28515625" style="82" customWidth="1"/>
    <col min="11531" max="11531" width="5" style="82" customWidth="1"/>
    <col min="11532" max="11532" width="7.28515625" style="82" bestFit="1" customWidth="1"/>
    <col min="11533" max="11534" width="10" style="82" customWidth="1"/>
    <col min="11535" max="11535" width="11.85546875" style="82" customWidth="1"/>
    <col min="11536" max="11536" width="1.140625" style="82" customWidth="1"/>
    <col min="11537" max="11537" width="23.5703125" style="82" customWidth="1"/>
    <col min="11538" max="11539" width="8.7109375" style="82" customWidth="1"/>
    <col min="11540" max="11540" width="9.140625" style="82"/>
    <col min="11541" max="11543" width="19.7109375" style="82" customWidth="1"/>
    <col min="11544" max="11776" width="9.140625" style="82"/>
    <col min="11777" max="11777" width="26.85546875" style="82" customWidth="1"/>
    <col min="11778" max="11778" width="12.140625" style="82" customWidth="1"/>
    <col min="11779" max="11780" width="10.42578125" style="82" customWidth="1"/>
    <col min="11781" max="11781" width="5.85546875" style="82" customWidth="1"/>
    <col min="11782" max="11782" width="6.5703125" style="82" customWidth="1"/>
    <col min="11783" max="11783" width="5.28515625" style="82" customWidth="1"/>
    <col min="11784" max="11784" width="7.42578125" style="82" customWidth="1"/>
    <col min="11785" max="11785" width="5.140625" style="82" bestFit="1" customWidth="1"/>
    <col min="11786" max="11786" width="7.28515625" style="82" customWidth="1"/>
    <col min="11787" max="11787" width="5" style="82" customWidth="1"/>
    <col min="11788" max="11788" width="7.28515625" style="82" bestFit="1" customWidth="1"/>
    <col min="11789" max="11790" width="10" style="82" customWidth="1"/>
    <col min="11791" max="11791" width="11.85546875" style="82" customWidth="1"/>
    <col min="11792" max="11792" width="1.140625" style="82" customWidth="1"/>
    <col min="11793" max="11793" width="23.5703125" style="82" customWidth="1"/>
    <col min="11794" max="11795" width="8.7109375" style="82" customWidth="1"/>
    <col min="11796" max="11796" width="9.140625" style="82"/>
    <col min="11797" max="11799" width="19.7109375" style="82" customWidth="1"/>
    <col min="11800" max="12032" width="9.140625" style="82"/>
    <col min="12033" max="12033" width="26.85546875" style="82" customWidth="1"/>
    <col min="12034" max="12034" width="12.140625" style="82" customWidth="1"/>
    <col min="12035" max="12036" width="10.42578125" style="82" customWidth="1"/>
    <col min="12037" max="12037" width="5.85546875" style="82" customWidth="1"/>
    <col min="12038" max="12038" width="6.5703125" style="82" customWidth="1"/>
    <col min="12039" max="12039" width="5.28515625" style="82" customWidth="1"/>
    <col min="12040" max="12040" width="7.42578125" style="82" customWidth="1"/>
    <col min="12041" max="12041" width="5.140625" style="82" bestFit="1" customWidth="1"/>
    <col min="12042" max="12042" width="7.28515625" style="82" customWidth="1"/>
    <col min="12043" max="12043" width="5" style="82" customWidth="1"/>
    <col min="12044" max="12044" width="7.28515625" style="82" bestFit="1" customWidth="1"/>
    <col min="12045" max="12046" width="10" style="82" customWidth="1"/>
    <col min="12047" max="12047" width="11.85546875" style="82" customWidth="1"/>
    <col min="12048" max="12048" width="1.140625" style="82" customWidth="1"/>
    <col min="12049" max="12049" width="23.5703125" style="82" customWidth="1"/>
    <col min="12050" max="12051" width="8.7109375" style="82" customWidth="1"/>
    <col min="12052" max="12052" width="9.140625" style="82"/>
    <col min="12053" max="12055" width="19.7109375" style="82" customWidth="1"/>
    <col min="12056" max="12288" width="9.140625" style="82"/>
    <col min="12289" max="12289" width="26.85546875" style="82" customWidth="1"/>
    <col min="12290" max="12290" width="12.140625" style="82" customWidth="1"/>
    <col min="12291" max="12292" width="10.42578125" style="82" customWidth="1"/>
    <col min="12293" max="12293" width="5.85546875" style="82" customWidth="1"/>
    <col min="12294" max="12294" width="6.5703125" style="82" customWidth="1"/>
    <col min="12295" max="12295" width="5.28515625" style="82" customWidth="1"/>
    <col min="12296" max="12296" width="7.42578125" style="82" customWidth="1"/>
    <col min="12297" max="12297" width="5.140625" style="82" bestFit="1" customWidth="1"/>
    <col min="12298" max="12298" width="7.28515625" style="82" customWidth="1"/>
    <col min="12299" max="12299" width="5" style="82" customWidth="1"/>
    <col min="12300" max="12300" width="7.28515625" style="82" bestFit="1" customWidth="1"/>
    <col min="12301" max="12302" width="10" style="82" customWidth="1"/>
    <col min="12303" max="12303" width="11.85546875" style="82" customWidth="1"/>
    <col min="12304" max="12304" width="1.140625" style="82" customWidth="1"/>
    <col min="12305" max="12305" width="23.5703125" style="82" customWidth="1"/>
    <col min="12306" max="12307" width="8.7109375" style="82" customWidth="1"/>
    <col min="12308" max="12308" width="9.140625" style="82"/>
    <col min="12309" max="12311" width="19.7109375" style="82" customWidth="1"/>
    <col min="12312" max="12544" width="9.140625" style="82"/>
    <col min="12545" max="12545" width="26.85546875" style="82" customWidth="1"/>
    <col min="12546" max="12546" width="12.140625" style="82" customWidth="1"/>
    <col min="12547" max="12548" width="10.42578125" style="82" customWidth="1"/>
    <col min="12549" max="12549" width="5.85546875" style="82" customWidth="1"/>
    <col min="12550" max="12550" width="6.5703125" style="82" customWidth="1"/>
    <col min="12551" max="12551" width="5.28515625" style="82" customWidth="1"/>
    <col min="12552" max="12552" width="7.42578125" style="82" customWidth="1"/>
    <col min="12553" max="12553" width="5.140625" style="82" bestFit="1" customWidth="1"/>
    <col min="12554" max="12554" width="7.28515625" style="82" customWidth="1"/>
    <col min="12555" max="12555" width="5" style="82" customWidth="1"/>
    <col min="12556" max="12556" width="7.28515625" style="82" bestFit="1" customWidth="1"/>
    <col min="12557" max="12558" width="10" style="82" customWidth="1"/>
    <col min="12559" max="12559" width="11.85546875" style="82" customWidth="1"/>
    <col min="12560" max="12560" width="1.140625" style="82" customWidth="1"/>
    <col min="12561" max="12561" width="23.5703125" style="82" customWidth="1"/>
    <col min="12562" max="12563" width="8.7109375" style="82" customWidth="1"/>
    <col min="12564" max="12564" width="9.140625" style="82"/>
    <col min="12565" max="12567" width="19.7109375" style="82" customWidth="1"/>
    <col min="12568" max="12800" width="9.140625" style="82"/>
    <col min="12801" max="12801" width="26.85546875" style="82" customWidth="1"/>
    <col min="12802" max="12802" width="12.140625" style="82" customWidth="1"/>
    <col min="12803" max="12804" width="10.42578125" style="82" customWidth="1"/>
    <col min="12805" max="12805" width="5.85546875" style="82" customWidth="1"/>
    <col min="12806" max="12806" width="6.5703125" style="82" customWidth="1"/>
    <col min="12807" max="12807" width="5.28515625" style="82" customWidth="1"/>
    <col min="12808" max="12808" width="7.42578125" style="82" customWidth="1"/>
    <col min="12809" max="12809" width="5.140625" style="82" bestFit="1" customWidth="1"/>
    <col min="12810" max="12810" width="7.28515625" style="82" customWidth="1"/>
    <col min="12811" max="12811" width="5" style="82" customWidth="1"/>
    <col min="12812" max="12812" width="7.28515625" style="82" bestFit="1" customWidth="1"/>
    <col min="12813" max="12814" width="10" style="82" customWidth="1"/>
    <col min="12815" max="12815" width="11.85546875" style="82" customWidth="1"/>
    <col min="12816" max="12816" width="1.140625" style="82" customWidth="1"/>
    <col min="12817" max="12817" width="23.5703125" style="82" customWidth="1"/>
    <col min="12818" max="12819" width="8.7109375" style="82" customWidth="1"/>
    <col min="12820" max="12820" width="9.140625" style="82"/>
    <col min="12821" max="12823" width="19.7109375" style="82" customWidth="1"/>
    <col min="12824" max="13056" width="9.140625" style="82"/>
    <col min="13057" max="13057" width="26.85546875" style="82" customWidth="1"/>
    <col min="13058" max="13058" width="12.140625" style="82" customWidth="1"/>
    <col min="13059" max="13060" width="10.42578125" style="82" customWidth="1"/>
    <col min="13061" max="13061" width="5.85546875" style="82" customWidth="1"/>
    <col min="13062" max="13062" width="6.5703125" style="82" customWidth="1"/>
    <col min="13063" max="13063" width="5.28515625" style="82" customWidth="1"/>
    <col min="13064" max="13064" width="7.42578125" style="82" customWidth="1"/>
    <col min="13065" max="13065" width="5.140625" style="82" bestFit="1" customWidth="1"/>
    <col min="13066" max="13066" width="7.28515625" style="82" customWidth="1"/>
    <col min="13067" max="13067" width="5" style="82" customWidth="1"/>
    <col min="13068" max="13068" width="7.28515625" style="82" bestFit="1" customWidth="1"/>
    <col min="13069" max="13070" width="10" style="82" customWidth="1"/>
    <col min="13071" max="13071" width="11.85546875" style="82" customWidth="1"/>
    <col min="13072" max="13072" width="1.140625" style="82" customWidth="1"/>
    <col min="13073" max="13073" width="23.5703125" style="82" customWidth="1"/>
    <col min="13074" max="13075" width="8.7109375" style="82" customWidth="1"/>
    <col min="13076" max="13076" width="9.140625" style="82"/>
    <col min="13077" max="13079" width="19.7109375" style="82" customWidth="1"/>
    <col min="13080" max="13312" width="9.140625" style="82"/>
    <col min="13313" max="13313" width="26.85546875" style="82" customWidth="1"/>
    <col min="13314" max="13314" width="12.140625" style="82" customWidth="1"/>
    <col min="13315" max="13316" width="10.42578125" style="82" customWidth="1"/>
    <col min="13317" max="13317" width="5.85546875" style="82" customWidth="1"/>
    <col min="13318" max="13318" width="6.5703125" style="82" customWidth="1"/>
    <col min="13319" max="13319" width="5.28515625" style="82" customWidth="1"/>
    <col min="13320" max="13320" width="7.42578125" style="82" customWidth="1"/>
    <col min="13321" max="13321" width="5.140625" style="82" bestFit="1" customWidth="1"/>
    <col min="13322" max="13322" width="7.28515625" style="82" customWidth="1"/>
    <col min="13323" max="13323" width="5" style="82" customWidth="1"/>
    <col min="13324" max="13324" width="7.28515625" style="82" bestFit="1" customWidth="1"/>
    <col min="13325" max="13326" width="10" style="82" customWidth="1"/>
    <col min="13327" max="13327" width="11.85546875" style="82" customWidth="1"/>
    <col min="13328" max="13328" width="1.140625" style="82" customWidth="1"/>
    <col min="13329" max="13329" width="23.5703125" style="82" customWidth="1"/>
    <col min="13330" max="13331" width="8.7109375" style="82" customWidth="1"/>
    <col min="13332" max="13332" width="9.140625" style="82"/>
    <col min="13333" max="13335" width="19.7109375" style="82" customWidth="1"/>
    <col min="13336" max="13568" width="9.140625" style="82"/>
    <col min="13569" max="13569" width="26.85546875" style="82" customWidth="1"/>
    <col min="13570" max="13570" width="12.140625" style="82" customWidth="1"/>
    <col min="13571" max="13572" width="10.42578125" style="82" customWidth="1"/>
    <col min="13573" max="13573" width="5.85546875" style="82" customWidth="1"/>
    <col min="13574" max="13574" width="6.5703125" style="82" customWidth="1"/>
    <col min="13575" max="13575" width="5.28515625" style="82" customWidth="1"/>
    <col min="13576" max="13576" width="7.42578125" style="82" customWidth="1"/>
    <col min="13577" max="13577" width="5.140625" style="82" bestFit="1" customWidth="1"/>
    <col min="13578" max="13578" width="7.28515625" style="82" customWidth="1"/>
    <col min="13579" max="13579" width="5" style="82" customWidth="1"/>
    <col min="13580" max="13580" width="7.28515625" style="82" bestFit="1" customWidth="1"/>
    <col min="13581" max="13582" width="10" style="82" customWidth="1"/>
    <col min="13583" max="13583" width="11.85546875" style="82" customWidth="1"/>
    <col min="13584" max="13584" width="1.140625" style="82" customWidth="1"/>
    <col min="13585" max="13585" width="23.5703125" style="82" customWidth="1"/>
    <col min="13586" max="13587" width="8.7109375" style="82" customWidth="1"/>
    <col min="13588" max="13588" width="9.140625" style="82"/>
    <col min="13589" max="13591" width="19.7109375" style="82" customWidth="1"/>
    <col min="13592" max="13824" width="9.140625" style="82"/>
    <col min="13825" max="13825" width="26.85546875" style="82" customWidth="1"/>
    <col min="13826" max="13826" width="12.140625" style="82" customWidth="1"/>
    <col min="13827" max="13828" width="10.42578125" style="82" customWidth="1"/>
    <col min="13829" max="13829" width="5.85546875" style="82" customWidth="1"/>
    <col min="13830" max="13830" width="6.5703125" style="82" customWidth="1"/>
    <col min="13831" max="13831" width="5.28515625" style="82" customWidth="1"/>
    <col min="13832" max="13832" width="7.42578125" style="82" customWidth="1"/>
    <col min="13833" max="13833" width="5.140625" style="82" bestFit="1" customWidth="1"/>
    <col min="13834" max="13834" width="7.28515625" style="82" customWidth="1"/>
    <col min="13835" max="13835" width="5" style="82" customWidth="1"/>
    <col min="13836" max="13836" width="7.28515625" style="82" bestFit="1" customWidth="1"/>
    <col min="13837" max="13838" width="10" style="82" customWidth="1"/>
    <col min="13839" max="13839" width="11.85546875" style="82" customWidth="1"/>
    <col min="13840" max="13840" width="1.140625" style="82" customWidth="1"/>
    <col min="13841" max="13841" width="23.5703125" style="82" customWidth="1"/>
    <col min="13842" max="13843" width="8.7109375" style="82" customWidth="1"/>
    <col min="13844" max="13844" width="9.140625" style="82"/>
    <col min="13845" max="13847" width="19.7109375" style="82" customWidth="1"/>
    <col min="13848" max="14080" width="9.140625" style="82"/>
    <col min="14081" max="14081" width="26.85546875" style="82" customWidth="1"/>
    <col min="14082" max="14082" width="12.140625" style="82" customWidth="1"/>
    <col min="14083" max="14084" width="10.42578125" style="82" customWidth="1"/>
    <col min="14085" max="14085" width="5.85546875" style="82" customWidth="1"/>
    <col min="14086" max="14086" width="6.5703125" style="82" customWidth="1"/>
    <col min="14087" max="14087" width="5.28515625" style="82" customWidth="1"/>
    <col min="14088" max="14088" width="7.42578125" style="82" customWidth="1"/>
    <col min="14089" max="14089" width="5.140625" style="82" bestFit="1" customWidth="1"/>
    <col min="14090" max="14090" width="7.28515625" style="82" customWidth="1"/>
    <col min="14091" max="14091" width="5" style="82" customWidth="1"/>
    <col min="14092" max="14092" width="7.28515625" style="82" bestFit="1" customWidth="1"/>
    <col min="14093" max="14094" width="10" style="82" customWidth="1"/>
    <col min="14095" max="14095" width="11.85546875" style="82" customWidth="1"/>
    <col min="14096" max="14096" width="1.140625" style="82" customWidth="1"/>
    <col min="14097" max="14097" width="23.5703125" style="82" customWidth="1"/>
    <col min="14098" max="14099" width="8.7109375" style="82" customWidth="1"/>
    <col min="14100" max="14100" width="9.140625" style="82"/>
    <col min="14101" max="14103" width="19.7109375" style="82" customWidth="1"/>
    <col min="14104" max="14336" width="9.140625" style="82"/>
    <col min="14337" max="14337" width="26.85546875" style="82" customWidth="1"/>
    <col min="14338" max="14338" width="12.140625" style="82" customWidth="1"/>
    <col min="14339" max="14340" width="10.42578125" style="82" customWidth="1"/>
    <col min="14341" max="14341" width="5.85546875" style="82" customWidth="1"/>
    <col min="14342" max="14342" width="6.5703125" style="82" customWidth="1"/>
    <col min="14343" max="14343" width="5.28515625" style="82" customWidth="1"/>
    <col min="14344" max="14344" width="7.42578125" style="82" customWidth="1"/>
    <col min="14345" max="14345" width="5.140625" style="82" bestFit="1" customWidth="1"/>
    <col min="14346" max="14346" width="7.28515625" style="82" customWidth="1"/>
    <col min="14347" max="14347" width="5" style="82" customWidth="1"/>
    <col min="14348" max="14348" width="7.28515625" style="82" bestFit="1" customWidth="1"/>
    <col min="14349" max="14350" width="10" style="82" customWidth="1"/>
    <col min="14351" max="14351" width="11.85546875" style="82" customWidth="1"/>
    <col min="14352" max="14352" width="1.140625" style="82" customWidth="1"/>
    <col min="14353" max="14353" width="23.5703125" style="82" customWidth="1"/>
    <col min="14354" max="14355" width="8.7109375" style="82" customWidth="1"/>
    <col min="14356" max="14356" width="9.140625" style="82"/>
    <col min="14357" max="14359" width="19.7109375" style="82" customWidth="1"/>
    <col min="14360" max="14592" width="9.140625" style="82"/>
    <col min="14593" max="14593" width="26.85546875" style="82" customWidth="1"/>
    <col min="14594" max="14594" width="12.140625" style="82" customWidth="1"/>
    <col min="14595" max="14596" width="10.42578125" style="82" customWidth="1"/>
    <col min="14597" max="14597" width="5.85546875" style="82" customWidth="1"/>
    <col min="14598" max="14598" width="6.5703125" style="82" customWidth="1"/>
    <col min="14599" max="14599" width="5.28515625" style="82" customWidth="1"/>
    <col min="14600" max="14600" width="7.42578125" style="82" customWidth="1"/>
    <col min="14601" max="14601" width="5.140625" style="82" bestFit="1" customWidth="1"/>
    <col min="14602" max="14602" width="7.28515625" style="82" customWidth="1"/>
    <col min="14603" max="14603" width="5" style="82" customWidth="1"/>
    <col min="14604" max="14604" width="7.28515625" style="82" bestFit="1" customWidth="1"/>
    <col min="14605" max="14606" width="10" style="82" customWidth="1"/>
    <col min="14607" max="14607" width="11.85546875" style="82" customWidth="1"/>
    <col min="14608" max="14608" width="1.140625" style="82" customWidth="1"/>
    <col min="14609" max="14609" width="23.5703125" style="82" customWidth="1"/>
    <col min="14610" max="14611" width="8.7109375" style="82" customWidth="1"/>
    <col min="14612" max="14612" width="9.140625" style="82"/>
    <col min="14613" max="14615" width="19.7109375" style="82" customWidth="1"/>
    <col min="14616" max="14848" width="9.140625" style="82"/>
    <col min="14849" max="14849" width="26.85546875" style="82" customWidth="1"/>
    <col min="14850" max="14850" width="12.140625" style="82" customWidth="1"/>
    <col min="14851" max="14852" width="10.42578125" style="82" customWidth="1"/>
    <col min="14853" max="14853" width="5.85546875" style="82" customWidth="1"/>
    <col min="14854" max="14854" width="6.5703125" style="82" customWidth="1"/>
    <col min="14855" max="14855" width="5.28515625" style="82" customWidth="1"/>
    <col min="14856" max="14856" width="7.42578125" style="82" customWidth="1"/>
    <col min="14857" max="14857" width="5.140625" style="82" bestFit="1" customWidth="1"/>
    <col min="14858" max="14858" width="7.28515625" style="82" customWidth="1"/>
    <col min="14859" max="14859" width="5" style="82" customWidth="1"/>
    <col min="14860" max="14860" width="7.28515625" style="82" bestFit="1" customWidth="1"/>
    <col min="14861" max="14862" width="10" style="82" customWidth="1"/>
    <col min="14863" max="14863" width="11.85546875" style="82" customWidth="1"/>
    <col min="14864" max="14864" width="1.140625" style="82" customWidth="1"/>
    <col min="14865" max="14865" width="23.5703125" style="82" customWidth="1"/>
    <col min="14866" max="14867" width="8.7109375" style="82" customWidth="1"/>
    <col min="14868" max="14868" width="9.140625" style="82"/>
    <col min="14869" max="14871" width="19.7109375" style="82" customWidth="1"/>
    <col min="14872" max="15104" width="9.140625" style="82"/>
    <col min="15105" max="15105" width="26.85546875" style="82" customWidth="1"/>
    <col min="15106" max="15106" width="12.140625" style="82" customWidth="1"/>
    <col min="15107" max="15108" width="10.42578125" style="82" customWidth="1"/>
    <col min="15109" max="15109" width="5.85546875" style="82" customWidth="1"/>
    <col min="15110" max="15110" width="6.5703125" style="82" customWidth="1"/>
    <col min="15111" max="15111" width="5.28515625" style="82" customWidth="1"/>
    <col min="15112" max="15112" width="7.42578125" style="82" customWidth="1"/>
    <col min="15113" max="15113" width="5.140625" style="82" bestFit="1" customWidth="1"/>
    <col min="15114" max="15114" width="7.28515625" style="82" customWidth="1"/>
    <col min="15115" max="15115" width="5" style="82" customWidth="1"/>
    <col min="15116" max="15116" width="7.28515625" style="82" bestFit="1" customWidth="1"/>
    <col min="15117" max="15118" width="10" style="82" customWidth="1"/>
    <col min="15119" max="15119" width="11.85546875" style="82" customWidth="1"/>
    <col min="15120" max="15120" width="1.140625" style="82" customWidth="1"/>
    <col min="15121" max="15121" width="23.5703125" style="82" customWidth="1"/>
    <col min="15122" max="15123" width="8.7109375" style="82" customWidth="1"/>
    <col min="15124" max="15124" width="9.140625" style="82"/>
    <col min="15125" max="15127" width="19.7109375" style="82" customWidth="1"/>
    <col min="15128" max="15360" width="9.140625" style="82"/>
    <col min="15361" max="15361" width="26.85546875" style="82" customWidth="1"/>
    <col min="15362" max="15362" width="12.140625" style="82" customWidth="1"/>
    <col min="15363" max="15364" width="10.42578125" style="82" customWidth="1"/>
    <col min="15365" max="15365" width="5.85546875" style="82" customWidth="1"/>
    <col min="15366" max="15366" width="6.5703125" style="82" customWidth="1"/>
    <col min="15367" max="15367" width="5.28515625" style="82" customWidth="1"/>
    <col min="15368" max="15368" width="7.42578125" style="82" customWidth="1"/>
    <col min="15369" max="15369" width="5.140625" style="82" bestFit="1" customWidth="1"/>
    <col min="15370" max="15370" width="7.28515625" style="82" customWidth="1"/>
    <col min="15371" max="15371" width="5" style="82" customWidth="1"/>
    <col min="15372" max="15372" width="7.28515625" style="82" bestFit="1" customWidth="1"/>
    <col min="15373" max="15374" width="10" style="82" customWidth="1"/>
    <col min="15375" max="15375" width="11.85546875" style="82" customWidth="1"/>
    <col min="15376" max="15376" width="1.140625" style="82" customWidth="1"/>
    <col min="15377" max="15377" width="23.5703125" style="82" customWidth="1"/>
    <col min="15378" max="15379" width="8.7109375" style="82" customWidth="1"/>
    <col min="15380" max="15380" width="9.140625" style="82"/>
    <col min="15381" max="15383" width="19.7109375" style="82" customWidth="1"/>
    <col min="15384" max="15616" width="9.140625" style="82"/>
    <col min="15617" max="15617" width="26.85546875" style="82" customWidth="1"/>
    <col min="15618" max="15618" width="12.140625" style="82" customWidth="1"/>
    <col min="15619" max="15620" width="10.42578125" style="82" customWidth="1"/>
    <col min="15621" max="15621" width="5.85546875" style="82" customWidth="1"/>
    <col min="15622" max="15622" width="6.5703125" style="82" customWidth="1"/>
    <col min="15623" max="15623" width="5.28515625" style="82" customWidth="1"/>
    <col min="15624" max="15624" width="7.42578125" style="82" customWidth="1"/>
    <col min="15625" max="15625" width="5.140625" style="82" bestFit="1" customWidth="1"/>
    <col min="15626" max="15626" width="7.28515625" style="82" customWidth="1"/>
    <col min="15627" max="15627" width="5" style="82" customWidth="1"/>
    <col min="15628" max="15628" width="7.28515625" style="82" bestFit="1" customWidth="1"/>
    <col min="15629" max="15630" width="10" style="82" customWidth="1"/>
    <col min="15631" max="15631" width="11.85546875" style="82" customWidth="1"/>
    <col min="15632" max="15632" width="1.140625" style="82" customWidth="1"/>
    <col min="15633" max="15633" width="23.5703125" style="82" customWidth="1"/>
    <col min="15634" max="15635" width="8.7109375" style="82" customWidth="1"/>
    <col min="15636" max="15636" width="9.140625" style="82"/>
    <col min="15637" max="15639" width="19.7109375" style="82" customWidth="1"/>
    <col min="15640" max="15872" width="9.140625" style="82"/>
    <col min="15873" max="15873" width="26.85546875" style="82" customWidth="1"/>
    <col min="15874" max="15874" width="12.140625" style="82" customWidth="1"/>
    <col min="15875" max="15876" width="10.42578125" style="82" customWidth="1"/>
    <col min="15877" max="15877" width="5.85546875" style="82" customWidth="1"/>
    <col min="15878" max="15878" width="6.5703125" style="82" customWidth="1"/>
    <col min="15879" max="15879" width="5.28515625" style="82" customWidth="1"/>
    <col min="15880" max="15880" width="7.42578125" style="82" customWidth="1"/>
    <col min="15881" max="15881" width="5.140625" style="82" bestFit="1" customWidth="1"/>
    <col min="15882" max="15882" width="7.28515625" style="82" customWidth="1"/>
    <col min="15883" max="15883" width="5" style="82" customWidth="1"/>
    <col min="15884" max="15884" width="7.28515625" style="82" bestFit="1" customWidth="1"/>
    <col min="15885" max="15886" width="10" style="82" customWidth="1"/>
    <col min="15887" max="15887" width="11.85546875" style="82" customWidth="1"/>
    <col min="15888" max="15888" width="1.140625" style="82" customWidth="1"/>
    <col min="15889" max="15889" width="23.5703125" style="82" customWidth="1"/>
    <col min="15890" max="15891" width="8.7109375" style="82" customWidth="1"/>
    <col min="15892" max="15892" width="9.140625" style="82"/>
    <col min="15893" max="15895" width="19.7109375" style="82" customWidth="1"/>
    <col min="15896" max="16128" width="9.140625" style="82"/>
    <col min="16129" max="16129" width="26.85546875" style="82" customWidth="1"/>
    <col min="16130" max="16130" width="12.140625" style="82" customWidth="1"/>
    <col min="16131" max="16132" width="10.42578125" style="82" customWidth="1"/>
    <col min="16133" max="16133" width="5.85546875" style="82" customWidth="1"/>
    <col min="16134" max="16134" width="6.5703125" style="82" customWidth="1"/>
    <col min="16135" max="16135" width="5.28515625" style="82" customWidth="1"/>
    <col min="16136" max="16136" width="7.42578125" style="82" customWidth="1"/>
    <col min="16137" max="16137" width="5.140625" style="82" bestFit="1" customWidth="1"/>
    <col min="16138" max="16138" width="7.28515625" style="82" customWidth="1"/>
    <col min="16139" max="16139" width="5" style="82" customWidth="1"/>
    <col min="16140" max="16140" width="7.28515625" style="82" bestFit="1" customWidth="1"/>
    <col min="16141" max="16142" width="10" style="82" customWidth="1"/>
    <col min="16143" max="16143" width="11.85546875" style="82" customWidth="1"/>
    <col min="16144" max="16144" width="1.140625" style="82" customWidth="1"/>
    <col min="16145" max="16145" width="23.5703125" style="82" customWidth="1"/>
    <col min="16146" max="16147" width="8.7109375" style="82" customWidth="1"/>
    <col min="16148" max="16148" width="9.140625" style="82"/>
    <col min="16149" max="16151" width="19.7109375" style="82" customWidth="1"/>
    <col min="16152" max="16384" width="9.140625" style="82"/>
  </cols>
  <sheetData>
    <row r="1" spans="1:23" ht="31.5" customHeight="1">
      <c r="B1" s="264" t="s">
        <v>384</v>
      </c>
      <c r="C1" s="149"/>
      <c r="D1" s="149"/>
    </row>
    <row r="2" spans="1:23" ht="25.5">
      <c r="A2" s="91" t="s">
        <v>36</v>
      </c>
      <c r="B2" s="91" t="s">
        <v>42</v>
      </c>
      <c r="C2" s="90" t="s">
        <v>43</v>
      </c>
      <c r="D2" s="91" t="s">
        <v>44</v>
      </c>
      <c r="E2" s="91">
        <v>2</v>
      </c>
      <c r="F2" s="91" t="s">
        <v>45</v>
      </c>
      <c r="G2" s="91">
        <v>3</v>
      </c>
      <c r="H2" s="91" t="s">
        <v>46</v>
      </c>
      <c r="I2" s="91">
        <v>4</v>
      </c>
      <c r="J2" s="91" t="s">
        <v>47</v>
      </c>
      <c r="K2" s="91">
        <v>5</v>
      </c>
      <c r="L2" s="91" t="s">
        <v>48</v>
      </c>
      <c r="M2" s="91" t="s">
        <v>49</v>
      </c>
      <c r="N2" s="90" t="s">
        <v>82</v>
      </c>
      <c r="O2" s="263" t="s">
        <v>81</v>
      </c>
    </row>
    <row r="3" spans="1:23" ht="12.75" customHeight="1" thickBot="1">
      <c r="A3" s="77" t="s">
        <v>142</v>
      </c>
      <c r="B3" s="76">
        <v>6</v>
      </c>
      <c r="C3" s="262">
        <v>33</v>
      </c>
      <c r="D3" s="86">
        <v>1</v>
      </c>
      <c r="E3" s="76"/>
      <c r="F3" s="368"/>
      <c r="G3" s="76"/>
      <c r="H3" s="368"/>
      <c r="I3" s="76">
        <v>2</v>
      </c>
      <c r="J3" s="368">
        <f>I3/B3</f>
        <v>0.33333333333333331</v>
      </c>
      <c r="K3" s="76">
        <v>4</v>
      </c>
      <c r="L3" s="368">
        <f>K3/B3</f>
        <v>0.66666666666666663</v>
      </c>
      <c r="M3" s="262">
        <v>4.666666666666667</v>
      </c>
      <c r="N3" s="368">
        <f t="shared" ref="N3:N23" si="0">(I3+K3)/B3</f>
        <v>1</v>
      </c>
      <c r="O3" s="368">
        <f t="shared" ref="O3:O23" si="1">(G3+I3+K3)/B3</f>
        <v>1</v>
      </c>
      <c r="P3" s="251">
        <v>29.2</v>
      </c>
      <c r="Q3" s="83" t="s">
        <v>43</v>
      </c>
      <c r="R3" s="83" t="s">
        <v>379</v>
      </c>
      <c r="S3" s="83" t="s">
        <v>108</v>
      </c>
      <c r="U3" s="83" t="s">
        <v>43</v>
      </c>
      <c r="V3" s="83" t="s">
        <v>379</v>
      </c>
      <c r="W3" s="252" t="s">
        <v>108</v>
      </c>
    </row>
    <row r="4" spans="1:23" ht="22.5">
      <c r="A4" s="77" t="s">
        <v>24</v>
      </c>
      <c r="B4" s="76">
        <v>1</v>
      </c>
      <c r="C4" s="262">
        <v>33</v>
      </c>
      <c r="D4" s="86">
        <v>1</v>
      </c>
      <c r="E4" s="76"/>
      <c r="F4" s="368"/>
      <c r="G4" s="76"/>
      <c r="H4" s="368"/>
      <c r="I4" s="76"/>
      <c r="J4" s="368"/>
      <c r="K4" s="76">
        <v>1</v>
      </c>
      <c r="L4" s="368">
        <f>K4/B4</f>
        <v>1</v>
      </c>
      <c r="M4" s="262">
        <v>5</v>
      </c>
      <c r="N4" s="368">
        <f t="shared" si="0"/>
        <v>1</v>
      </c>
      <c r="O4" s="368">
        <f t="shared" si="1"/>
        <v>1</v>
      </c>
      <c r="P4" s="251">
        <v>29.2</v>
      </c>
      <c r="Q4" s="84"/>
      <c r="R4" s="85" t="s">
        <v>110</v>
      </c>
      <c r="S4" s="85" t="s">
        <v>110</v>
      </c>
      <c r="U4" s="94" t="s">
        <v>79</v>
      </c>
      <c r="V4" s="253">
        <v>0.7</v>
      </c>
      <c r="W4" s="253">
        <v>0.57999999999999996</v>
      </c>
    </row>
    <row r="5" spans="1:23" ht="14.25" customHeight="1">
      <c r="A5" s="77" t="s">
        <v>25</v>
      </c>
      <c r="B5" s="76">
        <v>11</v>
      </c>
      <c r="C5" s="262">
        <v>32.636363636363633</v>
      </c>
      <c r="D5" s="86">
        <v>2</v>
      </c>
      <c r="E5" s="76"/>
      <c r="F5" s="368"/>
      <c r="G5" s="76"/>
      <c r="H5" s="368"/>
      <c r="I5" s="76">
        <v>5</v>
      </c>
      <c r="J5" s="368">
        <f t="shared" ref="J5:J21" si="2">I5/B5</f>
        <v>0.45454545454545453</v>
      </c>
      <c r="K5" s="76">
        <v>6</v>
      </c>
      <c r="L5" s="368">
        <f>K5/B5</f>
        <v>0.54545454545454541</v>
      </c>
      <c r="M5" s="262">
        <v>4.5454545454545459</v>
      </c>
      <c r="N5" s="368">
        <f t="shared" si="0"/>
        <v>1</v>
      </c>
      <c r="O5" s="368">
        <f t="shared" si="1"/>
        <v>1</v>
      </c>
      <c r="P5" s="251">
        <v>29.2</v>
      </c>
      <c r="Q5" s="94" t="s">
        <v>79</v>
      </c>
      <c r="R5" s="94">
        <v>27.94</v>
      </c>
      <c r="S5" s="95">
        <v>23.31</v>
      </c>
      <c r="U5" s="94" t="s">
        <v>23</v>
      </c>
      <c r="V5" s="253">
        <v>0.77</v>
      </c>
      <c r="W5" s="253">
        <v>0.64</v>
      </c>
    </row>
    <row r="6" spans="1:23" ht="14.25" customHeight="1" thickBot="1">
      <c r="A6" s="77" t="s">
        <v>137</v>
      </c>
      <c r="B6" s="76">
        <v>1</v>
      </c>
      <c r="C6" s="262">
        <v>32</v>
      </c>
      <c r="D6" s="86">
        <v>3</v>
      </c>
      <c r="E6" s="76"/>
      <c r="F6" s="368"/>
      <c r="G6" s="76"/>
      <c r="H6" s="368"/>
      <c r="I6" s="76">
        <v>1</v>
      </c>
      <c r="J6" s="368">
        <f t="shared" si="2"/>
        <v>1</v>
      </c>
      <c r="K6" s="76"/>
      <c r="L6" s="368"/>
      <c r="M6" s="262">
        <v>4</v>
      </c>
      <c r="N6" s="368">
        <f t="shared" si="0"/>
        <v>1</v>
      </c>
      <c r="O6" s="368">
        <f t="shared" si="1"/>
        <v>1</v>
      </c>
      <c r="P6" s="251">
        <v>29.2</v>
      </c>
      <c r="Q6" s="94" t="s">
        <v>23</v>
      </c>
      <c r="R6" s="94">
        <v>30.62</v>
      </c>
      <c r="S6" s="95">
        <v>25.65</v>
      </c>
      <c r="U6" s="96" t="s">
        <v>22</v>
      </c>
      <c r="V6" s="258">
        <v>0.73</v>
      </c>
      <c r="W6" s="253">
        <v>0.6</v>
      </c>
    </row>
    <row r="7" spans="1:23" ht="14.25" customHeight="1" thickBot="1">
      <c r="A7" s="77" t="s">
        <v>34</v>
      </c>
      <c r="B7" s="76">
        <v>7</v>
      </c>
      <c r="C7" s="262">
        <v>32</v>
      </c>
      <c r="D7" s="86">
        <v>3</v>
      </c>
      <c r="E7" s="76"/>
      <c r="F7" s="368"/>
      <c r="G7" s="76"/>
      <c r="H7" s="368"/>
      <c r="I7" s="76">
        <v>4</v>
      </c>
      <c r="J7" s="368">
        <f t="shared" si="2"/>
        <v>0.5714285714285714</v>
      </c>
      <c r="K7" s="76">
        <v>3</v>
      </c>
      <c r="L7" s="368">
        <f>K7/B7</f>
        <v>0.42857142857142855</v>
      </c>
      <c r="M7" s="262">
        <v>4.4285714285714288</v>
      </c>
      <c r="N7" s="368">
        <f t="shared" si="0"/>
        <v>1</v>
      </c>
      <c r="O7" s="368">
        <f t="shared" si="1"/>
        <v>1</v>
      </c>
      <c r="P7" s="251">
        <v>29.2</v>
      </c>
      <c r="Q7" s="96" t="s">
        <v>388</v>
      </c>
      <c r="R7" s="103">
        <v>29.08</v>
      </c>
      <c r="S7" s="97">
        <v>24.09</v>
      </c>
      <c r="U7" s="94"/>
      <c r="V7" s="253"/>
      <c r="W7" s="253"/>
    </row>
    <row r="8" spans="1:23" ht="14.25" customHeight="1" thickBot="1">
      <c r="A8" s="77" t="s">
        <v>128</v>
      </c>
      <c r="B8" s="76">
        <v>33</v>
      </c>
      <c r="C8" s="262">
        <v>32</v>
      </c>
      <c r="D8" s="86">
        <v>4</v>
      </c>
      <c r="E8" s="76"/>
      <c r="F8" s="368"/>
      <c r="G8" s="76">
        <v>1</v>
      </c>
      <c r="H8" s="368">
        <f>G8/B8</f>
        <v>3.0303030303030304E-2</v>
      </c>
      <c r="I8" s="76">
        <v>18</v>
      </c>
      <c r="J8" s="368">
        <f t="shared" si="2"/>
        <v>0.54545454545454541</v>
      </c>
      <c r="K8" s="76">
        <v>14</v>
      </c>
      <c r="L8" s="368">
        <f>K8/B8</f>
        <v>0.42424242424242425</v>
      </c>
      <c r="M8" s="262">
        <v>4.3899999999999997</v>
      </c>
      <c r="N8" s="368">
        <f t="shared" si="0"/>
        <v>0.96969696969696972</v>
      </c>
      <c r="O8" s="368">
        <f t="shared" si="1"/>
        <v>1</v>
      </c>
      <c r="P8" s="251">
        <v>29.2</v>
      </c>
      <c r="Q8" s="96" t="s">
        <v>80</v>
      </c>
      <c r="R8" s="255">
        <v>29.2</v>
      </c>
      <c r="S8" s="98">
        <v>25.5</v>
      </c>
      <c r="W8" s="253"/>
    </row>
    <row r="9" spans="1:23" ht="14.25" customHeight="1" thickBot="1">
      <c r="A9" s="77" t="s">
        <v>138</v>
      </c>
      <c r="B9" s="76">
        <v>5</v>
      </c>
      <c r="C9" s="262">
        <v>30.6</v>
      </c>
      <c r="D9" s="86">
        <v>5</v>
      </c>
      <c r="E9" s="76"/>
      <c r="F9" s="368"/>
      <c r="G9" s="76"/>
      <c r="H9" s="368"/>
      <c r="I9" s="76">
        <v>3</v>
      </c>
      <c r="J9" s="368">
        <f t="shared" si="2"/>
        <v>0.6</v>
      </c>
      <c r="K9" s="76">
        <v>2</v>
      </c>
      <c r="L9" s="368">
        <f>K9/B9</f>
        <v>0.4</v>
      </c>
      <c r="M9" s="262">
        <v>4.4000000000000004</v>
      </c>
      <c r="N9" s="368">
        <f t="shared" si="0"/>
        <v>1</v>
      </c>
      <c r="O9" s="368">
        <f t="shared" si="1"/>
        <v>1</v>
      </c>
      <c r="P9" s="251">
        <v>29.2</v>
      </c>
      <c r="U9" s="96"/>
      <c r="V9" s="96"/>
      <c r="W9" s="94"/>
    </row>
    <row r="10" spans="1:23" ht="14.25" customHeight="1">
      <c r="A10" s="77" t="s">
        <v>130</v>
      </c>
      <c r="B10" s="76">
        <v>1</v>
      </c>
      <c r="C10" s="262">
        <v>30</v>
      </c>
      <c r="D10" s="86">
        <v>6</v>
      </c>
      <c r="E10" s="76"/>
      <c r="F10" s="368"/>
      <c r="G10" s="76"/>
      <c r="H10" s="368"/>
      <c r="I10" s="76">
        <v>1</v>
      </c>
      <c r="J10" s="368">
        <f t="shared" si="2"/>
        <v>1</v>
      </c>
      <c r="K10" s="76"/>
      <c r="L10" s="368"/>
      <c r="M10" s="262">
        <v>4</v>
      </c>
      <c r="N10" s="368">
        <f t="shared" si="0"/>
        <v>1</v>
      </c>
      <c r="O10" s="368">
        <f t="shared" si="1"/>
        <v>1</v>
      </c>
      <c r="P10" s="251">
        <v>29.2</v>
      </c>
      <c r="Q10" s="94"/>
      <c r="R10" s="94"/>
      <c r="S10" s="102"/>
      <c r="U10" s="94"/>
      <c r="V10" s="94"/>
      <c r="W10" s="94"/>
    </row>
    <row r="11" spans="1:23" ht="14.25" customHeight="1">
      <c r="A11" s="77" t="s">
        <v>504</v>
      </c>
      <c r="B11" s="76">
        <v>8</v>
      </c>
      <c r="C11" s="262">
        <v>29.75</v>
      </c>
      <c r="D11" s="86">
        <v>7</v>
      </c>
      <c r="E11" s="76"/>
      <c r="F11" s="368"/>
      <c r="G11" s="76">
        <v>1</v>
      </c>
      <c r="H11" s="368">
        <f>G11/B11</f>
        <v>0.125</v>
      </c>
      <c r="I11" s="76">
        <v>5</v>
      </c>
      <c r="J11" s="368">
        <f t="shared" si="2"/>
        <v>0.625</v>
      </c>
      <c r="K11" s="76">
        <v>2</v>
      </c>
      <c r="L11" s="368">
        <f>K11/B11</f>
        <v>0.25</v>
      </c>
      <c r="M11" s="262">
        <v>4.125</v>
      </c>
      <c r="N11" s="368">
        <f t="shared" si="0"/>
        <v>0.875</v>
      </c>
      <c r="O11" s="368">
        <f t="shared" si="1"/>
        <v>1</v>
      </c>
      <c r="P11" s="251">
        <v>29.2</v>
      </c>
      <c r="Q11" s="259"/>
      <c r="R11" s="94"/>
      <c r="S11" s="102"/>
      <c r="U11" s="94"/>
      <c r="V11" s="94"/>
      <c r="W11" s="94"/>
    </row>
    <row r="12" spans="1:23" ht="14.25" customHeight="1" thickBot="1">
      <c r="A12" s="320" t="s">
        <v>35</v>
      </c>
      <c r="B12" s="107">
        <v>17</v>
      </c>
      <c r="C12" s="194">
        <v>29.47</v>
      </c>
      <c r="D12" s="86">
        <v>8</v>
      </c>
      <c r="E12" s="107"/>
      <c r="F12" s="368"/>
      <c r="G12" s="107">
        <v>1</v>
      </c>
      <c r="H12" s="368">
        <f>G12/B12</f>
        <v>5.8823529411764705E-2</v>
      </c>
      <c r="I12" s="107">
        <v>13</v>
      </c>
      <c r="J12" s="368">
        <f>I12/B12</f>
        <v>0.76470588235294112</v>
      </c>
      <c r="K12" s="107">
        <v>3</v>
      </c>
      <c r="L12" s="368">
        <f>K12/B12</f>
        <v>0.17647058823529413</v>
      </c>
      <c r="M12" s="194">
        <v>4.12</v>
      </c>
      <c r="N12" s="368">
        <f>(I12+K12)/B12</f>
        <v>0.94117647058823528</v>
      </c>
      <c r="O12" s="368">
        <f>(G12+I12+K12)/B12</f>
        <v>1</v>
      </c>
      <c r="P12" s="251">
        <v>29.2</v>
      </c>
      <c r="Q12" s="83" t="s">
        <v>49</v>
      </c>
      <c r="R12" s="83" t="s">
        <v>379</v>
      </c>
      <c r="S12" s="104" t="s">
        <v>108</v>
      </c>
      <c r="U12" s="94"/>
      <c r="V12" s="94"/>
      <c r="W12" s="94"/>
    </row>
    <row r="13" spans="1:23" ht="14.25" customHeight="1">
      <c r="A13" s="77" t="s">
        <v>503</v>
      </c>
      <c r="B13" s="76">
        <v>7</v>
      </c>
      <c r="C13" s="262">
        <v>29.142857142857142</v>
      </c>
      <c r="D13" s="86">
        <v>9</v>
      </c>
      <c r="E13" s="76"/>
      <c r="F13" s="368"/>
      <c r="G13" s="76"/>
      <c r="H13" s="368"/>
      <c r="I13" s="76">
        <v>5</v>
      </c>
      <c r="J13" s="368">
        <f t="shared" si="2"/>
        <v>0.7142857142857143</v>
      </c>
      <c r="K13" s="76">
        <v>2</v>
      </c>
      <c r="L13" s="368">
        <f>K13/B13</f>
        <v>0.2857142857142857</v>
      </c>
      <c r="M13" s="262">
        <v>4.2857142857142856</v>
      </c>
      <c r="N13" s="368">
        <f t="shared" si="0"/>
        <v>1</v>
      </c>
      <c r="O13" s="368">
        <f t="shared" si="1"/>
        <v>1</v>
      </c>
      <c r="P13" s="251">
        <v>29.2</v>
      </c>
      <c r="Q13" s="84"/>
      <c r="R13" s="105"/>
      <c r="S13" s="105"/>
    </row>
    <row r="14" spans="1:23" ht="14.25" customHeight="1">
      <c r="A14" s="77" t="s">
        <v>145</v>
      </c>
      <c r="B14" s="76">
        <v>1</v>
      </c>
      <c r="C14" s="262">
        <v>28</v>
      </c>
      <c r="D14" s="86">
        <v>10</v>
      </c>
      <c r="E14" s="76"/>
      <c r="F14" s="368"/>
      <c r="G14" s="76"/>
      <c r="H14" s="368"/>
      <c r="I14" s="76">
        <v>1</v>
      </c>
      <c r="J14" s="368">
        <f t="shared" si="2"/>
        <v>1</v>
      </c>
      <c r="K14" s="76"/>
      <c r="L14" s="368"/>
      <c r="M14" s="262">
        <v>4</v>
      </c>
      <c r="N14" s="368">
        <f t="shared" si="0"/>
        <v>1</v>
      </c>
      <c r="O14" s="368">
        <f t="shared" si="1"/>
        <v>1</v>
      </c>
      <c r="P14" s="251">
        <v>29.2</v>
      </c>
      <c r="Q14" s="94" t="s">
        <v>79</v>
      </c>
      <c r="R14" s="102">
        <v>4.05</v>
      </c>
      <c r="S14" s="95">
        <v>3.57</v>
      </c>
    </row>
    <row r="15" spans="1:23" ht="14.25" customHeight="1">
      <c r="A15" s="77" t="s">
        <v>33</v>
      </c>
      <c r="B15" s="76">
        <v>1</v>
      </c>
      <c r="C15" s="262">
        <v>28</v>
      </c>
      <c r="D15" s="86">
        <v>10</v>
      </c>
      <c r="E15" s="76"/>
      <c r="F15" s="368"/>
      <c r="G15" s="76"/>
      <c r="H15" s="368"/>
      <c r="I15" s="76">
        <v>1</v>
      </c>
      <c r="J15" s="368">
        <f t="shared" si="2"/>
        <v>1</v>
      </c>
      <c r="K15" s="76"/>
      <c r="L15" s="368"/>
      <c r="M15" s="262">
        <v>4</v>
      </c>
      <c r="N15" s="368">
        <f t="shared" si="0"/>
        <v>1</v>
      </c>
      <c r="O15" s="368">
        <f t="shared" si="1"/>
        <v>1</v>
      </c>
      <c r="P15" s="251">
        <v>29.2</v>
      </c>
      <c r="Q15" s="94" t="s">
        <v>23</v>
      </c>
      <c r="R15" s="102">
        <v>4.32</v>
      </c>
      <c r="S15" s="95">
        <v>3.85</v>
      </c>
    </row>
    <row r="16" spans="1:23" ht="14.25" customHeight="1" thickBot="1">
      <c r="A16" s="77" t="s">
        <v>129</v>
      </c>
      <c r="B16" s="76">
        <v>2</v>
      </c>
      <c r="C16" s="262">
        <v>27.5</v>
      </c>
      <c r="D16" s="86">
        <v>11</v>
      </c>
      <c r="E16" s="76"/>
      <c r="F16" s="368"/>
      <c r="G16" s="76"/>
      <c r="H16" s="368"/>
      <c r="I16" s="76">
        <v>2</v>
      </c>
      <c r="J16" s="368">
        <f t="shared" si="2"/>
        <v>1</v>
      </c>
      <c r="K16" s="76"/>
      <c r="L16" s="368"/>
      <c r="M16" s="262">
        <v>4</v>
      </c>
      <c r="N16" s="368">
        <f t="shared" si="0"/>
        <v>1</v>
      </c>
      <c r="O16" s="368">
        <f t="shared" si="1"/>
        <v>1</v>
      </c>
      <c r="P16" s="251">
        <v>29.2</v>
      </c>
      <c r="Q16" s="96" t="s">
        <v>388</v>
      </c>
      <c r="R16" s="103">
        <v>4.16</v>
      </c>
      <c r="S16" s="97">
        <v>3.66</v>
      </c>
    </row>
    <row r="17" spans="1:19" ht="14.25" customHeight="1" thickBot="1">
      <c r="A17" s="77" t="s">
        <v>186</v>
      </c>
      <c r="B17" s="76">
        <v>9</v>
      </c>
      <c r="C17" s="262">
        <v>27.222222222222221</v>
      </c>
      <c r="D17" s="86">
        <v>12</v>
      </c>
      <c r="E17" s="76"/>
      <c r="F17" s="368"/>
      <c r="G17" s="76"/>
      <c r="H17" s="368"/>
      <c r="I17" s="76">
        <v>8</v>
      </c>
      <c r="J17" s="368">
        <f t="shared" si="2"/>
        <v>0.88888888888888884</v>
      </c>
      <c r="K17" s="76">
        <v>1</v>
      </c>
      <c r="L17" s="368">
        <f>K17/B17</f>
        <v>0.1111111111111111</v>
      </c>
      <c r="M17" s="262">
        <v>4.1111111111111107</v>
      </c>
      <c r="N17" s="368">
        <f t="shared" si="0"/>
        <v>1</v>
      </c>
      <c r="O17" s="368">
        <f t="shared" si="1"/>
        <v>1</v>
      </c>
      <c r="P17" s="251">
        <v>29.2</v>
      </c>
      <c r="Q17" s="96" t="s">
        <v>80</v>
      </c>
      <c r="R17" s="255">
        <v>4.2</v>
      </c>
      <c r="S17" s="98">
        <v>3.8</v>
      </c>
    </row>
    <row r="18" spans="1:19" ht="14.25" customHeight="1">
      <c r="A18" s="77" t="s">
        <v>502</v>
      </c>
      <c r="B18" s="76">
        <v>2</v>
      </c>
      <c r="C18" s="262">
        <v>26.5</v>
      </c>
      <c r="D18" s="86">
        <v>13</v>
      </c>
      <c r="E18" s="76"/>
      <c r="F18" s="368"/>
      <c r="G18" s="76"/>
      <c r="H18" s="368"/>
      <c r="I18" s="76">
        <v>2</v>
      </c>
      <c r="J18" s="368">
        <f t="shared" si="2"/>
        <v>1</v>
      </c>
      <c r="K18" s="76"/>
      <c r="L18" s="368"/>
      <c r="M18" s="262">
        <v>4</v>
      </c>
      <c r="N18" s="368">
        <f t="shared" si="0"/>
        <v>1</v>
      </c>
      <c r="O18" s="368">
        <f t="shared" si="1"/>
        <v>1</v>
      </c>
      <c r="P18" s="251">
        <v>29.2</v>
      </c>
    </row>
    <row r="19" spans="1:19" ht="14.25" customHeight="1">
      <c r="A19" s="77" t="s">
        <v>375</v>
      </c>
      <c r="B19" s="76">
        <v>10</v>
      </c>
      <c r="C19" s="262">
        <v>26.3</v>
      </c>
      <c r="D19" s="86">
        <v>14</v>
      </c>
      <c r="E19" s="76"/>
      <c r="F19" s="368"/>
      <c r="G19" s="76">
        <v>2</v>
      </c>
      <c r="H19" s="368">
        <f>G19/B19</f>
        <v>0.2</v>
      </c>
      <c r="I19" s="76">
        <v>6</v>
      </c>
      <c r="J19" s="368">
        <f t="shared" si="2"/>
        <v>0.6</v>
      </c>
      <c r="K19" s="76">
        <v>2</v>
      </c>
      <c r="L19" s="368">
        <f>K19/B19</f>
        <v>0.2</v>
      </c>
      <c r="M19" s="262">
        <v>4</v>
      </c>
      <c r="N19" s="368">
        <f t="shared" si="0"/>
        <v>0.8</v>
      </c>
      <c r="O19" s="368">
        <f t="shared" si="1"/>
        <v>1</v>
      </c>
      <c r="P19" s="251">
        <v>29.2</v>
      </c>
    </row>
    <row r="20" spans="1:19" ht="14.25" customHeight="1">
      <c r="A20" s="77" t="s">
        <v>27</v>
      </c>
      <c r="B20" s="76">
        <v>13</v>
      </c>
      <c r="C20" s="262">
        <v>22.384615384615383</v>
      </c>
      <c r="D20" s="86">
        <v>15</v>
      </c>
      <c r="E20" s="76">
        <v>1</v>
      </c>
      <c r="F20" s="368">
        <f>E20/B20</f>
        <v>7.6923076923076927E-2</v>
      </c>
      <c r="G20" s="76">
        <v>5</v>
      </c>
      <c r="H20" s="368">
        <f>G20/B20</f>
        <v>0.38461538461538464</v>
      </c>
      <c r="I20" s="76">
        <v>7</v>
      </c>
      <c r="J20" s="368">
        <f t="shared" si="2"/>
        <v>0.53846153846153844</v>
      </c>
      <c r="K20" s="76"/>
      <c r="L20" s="368"/>
      <c r="M20" s="262">
        <v>3.4615384615384617</v>
      </c>
      <c r="N20" s="368">
        <f t="shared" si="0"/>
        <v>0.53846153846153844</v>
      </c>
      <c r="O20" s="368">
        <f t="shared" si="1"/>
        <v>0.92307692307692313</v>
      </c>
      <c r="P20" s="251">
        <v>29.2</v>
      </c>
    </row>
    <row r="21" spans="1:19" ht="14.25" customHeight="1">
      <c r="A21" s="77" t="s">
        <v>28</v>
      </c>
      <c r="B21" s="76">
        <v>7</v>
      </c>
      <c r="C21" s="262">
        <v>21.428571428571427</v>
      </c>
      <c r="D21" s="86">
        <v>16</v>
      </c>
      <c r="E21" s="76"/>
      <c r="F21" s="368"/>
      <c r="G21" s="76">
        <v>4</v>
      </c>
      <c r="H21" s="368">
        <f>G21/B21</f>
        <v>0.5714285714285714</v>
      </c>
      <c r="I21" s="76">
        <v>3</v>
      </c>
      <c r="J21" s="368">
        <f t="shared" si="2"/>
        <v>0.42857142857142855</v>
      </c>
      <c r="K21" s="76"/>
      <c r="L21" s="368"/>
      <c r="M21" s="262">
        <v>3.4285714285714284</v>
      </c>
      <c r="N21" s="368">
        <f t="shared" si="0"/>
        <v>0.42857142857142855</v>
      </c>
      <c r="O21" s="368">
        <f t="shared" si="1"/>
        <v>1</v>
      </c>
      <c r="P21" s="251">
        <v>29.2</v>
      </c>
    </row>
    <row r="22" spans="1:19" ht="14.25" customHeight="1" thickBot="1">
      <c r="A22" s="77" t="s">
        <v>135</v>
      </c>
      <c r="B22" s="76">
        <v>1</v>
      </c>
      <c r="C22" s="262">
        <v>18</v>
      </c>
      <c r="D22" s="86">
        <v>17</v>
      </c>
      <c r="E22" s="76"/>
      <c r="F22" s="368"/>
      <c r="G22" s="76">
        <v>1</v>
      </c>
      <c r="H22" s="368">
        <f>G22/B22</f>
        <v>1</v>
      </c>
      <c r="I22" s="76"/>
      <c r="J22" s="368"/>
      <c r="K22" s="76"/>
      <c r="L22" s="368"/>
      <c r="M22" s="262">
        <v>3</v>
      </c>
      <c r="N22" s="368">
        <f t="shared" si="0"/>
        <v>0</v>
      </c>
      <c r="O22" s="368">
        <f t="shared" si="1"/>
        <v>1</v>
      </c>
      <c r="P22" s="251">
        <v>29.2</v>
      </c>
      <c r="Q22" s="83" t="s">
        <v>82</v>
      </c>
      <c r="R22" s="83" t="s">
        <v>379</v>
      </c>
      <c r="S22" s="104" t="s">
        <v>108</v>
      </c>
    </row>
    <row r="23" spans="1:19" ht="30">
      <c r="A23" s="219" t="s">
        <v>40</v>
      </c>
      <c r="B23" s="216">
        <v>143</v>
      </c>
      <c r="C23" s="256">
        <v>29.08</v>
      </c>
      <c r="D23" s="220"/>
      <c r="E23" s="216">
        <v>1</v>
      </c>
      <c r="F23" s="218">
        <f>E23/B23</f>
        <v>6.993006993006993E-3</v>
      </c>
      <c r="G23" s="216">
        <v>15</v>
      </c>
      <c r="H23" s="218">
        <f>G23/B23</f>
        <v>0.1048951048951049</v>
      </c>
      <c r="I23" s="216">
        <v>87</v>
      </c>
      <c r="J23" s="218">
        <f>I23/B23</f>
        <v>0.60839160839160844</v>
      </c>
      <c r="K23" s="216">
        <v>40</v>
      </c>
      <c r="L23" s="218">
        <f>K23/B23</f>
        <v>0.27972027972027974</v>
      </c>
      <c r="M23" s="256">
        <v>4.1631205673758869</v>
      </c>
      <c r="N23" s="218">
        <f t="shared" si="0"/>
        <v>0.88811188811188813</v>
      </c>
      <c r="O23" s="218">
        <f t="shared" si="1"/>
        <v>0.99300699300699302</v>
      </c>
      <c r="Q23" s="84"/>
      <c r="R23" s="105"/>
      <c r="S23" s="105"/>
    </row>
    <row r="24" spans="1:19">
      <c r="Q24" s="94" t="s">
        <v>79</v>
      </c>
      <c r="R24" s="99">
        <v>0.82899999999999996</v>
      </c>
      <c r="S24" s="99">
        <v>0.6</v>
      </c>
    </row>
    <row r="25" spans="1:19">
      <c r="Q25" s="94" t="s">
        <v>23</v>
      </c>
      <c r="R25" s="99">
        <v>0.96699999999999997</v>
      </c>
      <c r="S25" s="99">
        <v>0.78300000000000003</v>
      </c>
    </row>
    <row r="26" spans="1:19" ht="13.5" thickBot="1">
      <c r="Q26" s="96" t="s">
        <v>388</v>
      </c>
      <c r="R26" s="100">
        <v>0.88800000000000001</v>
      </c>
      <c r="S26" s="100">
        <v>0.63500000000000001</v>
      </c>
    </row>
    <row r="27" spans="1:19" ht="13.5" thickBot="1">
      <c r="Q27" s="96" t="s">
        <v>80</v>
      </c>
      <c r="R27" s="380">
        <v>0.87</v>
      </c>
      <c r="S27" s="257"/>
    </row>
    <row r="31" spans="1:19" ht="16.5" customHeight="1"/>
    <row r="32" spans="1:19" hidden="1"/>
    <row r="33" spans="17:19" hidden="1"/>
    <row r="34" spans="17:19" hidden="1"/>
    <row r="35" spans="17:19" hidden="1"/>
    <row r="36" spans="17:19" hidden="1"/>
    <row r="37" spans="17:19" hidden="1"/>
    <row r="38" spans="17:19" hidden="1"/>
    <row r="39" spans="17:19" hidden="1"/>
    <row r="40" spans="17:19" hidden="1"/>
    <row r="41" spans="17:19" hidden="1"/>
    <row r="42" spans="17:19" hidden="1"/>
    <row r="43" spans="17:19" hidden="1"/>
    <row r="44" spans="17:19" hidden="1"/>
    <row r="45" spans="17:19" ht="42" customHeight="1" thickBot="1">
      <c r="Q45" s="83" t="s">
        <v>81</v>
      </c>
      <c r="R45" s="83" t="s">
        <v>379</v>
      </c>
      <c r="S45" s="104" t="s">
        <v>108</v>
      </c>
    </row>
    <row r="46" spans="17:19">
      <c r="Q46" s="84"/>
      <c r="R46" s="105"/>
      <c r="S46" s="105"/>
    </row>
    <row r="47" spans="17:19">
      <c r="Q47" s="94" t="s">
        <v>79</v>
      </c>
      <c r="R47" s="99">
        <v>0.98799999999999999</v>
      </c>
      <c r="S47" s="99">
        <v>1</v>
      </c>
    </row>
    <row r="48" spans="17:19">
      <c r="Q48" s="94" t="s">
        <v>23</v>
      </c>
      <c r="R48" s="99">
        <v>1</v>
      </c>
      <c r="S48" s="99">
        <v>0.97799999999999998</v>
      </c>
    </row>
    <row r="49" spans="1:19" ht="13.5" thickBot="1">
      <c r="A49" s="89" t="s">
        <v>382</v>
      </c>
      <c r="B49" s="88" t="s">
        <v>383</v>
      </c>
      <c r="C49" s="88"/>
      <c r="D49" s="88"/>
      <c r="Q49" s="96" t="s">
        <v>388</v>
      </c>
      <c r="R49" s="100">
        <v>0.99299999999999999</v>
      </c>
      <c r="S49" s="100">
        <v>0.98499999999999999</v>
      </c>
    </row>
    <row r="50" spans="1:19" ht="13.5" thickBot="1">
      <c r="Q50" s="96" t="s">
        <v>80</v>
      </c>
      <c r="R50" s="380">
        <v>0.99099999999999999</v>
      </c>
      <c r="S50" s="257"/>
    </row>
    <row r="51" spans="1:19">
      <c r="C51" s="82" t="s">
        <v>285</v>
      </c>
    </row>
    <row r="53" spans="1:19" ht="57.75" customHeight="1"/>
  </sheetData>
  <pageMargins left="0.59055118110236227" right="0.19685039370078741" top="0.59055118110236227" bottom="0.19685039370078741" header="0.51181102362204722" footer="0.31496062992125984"/>
  <pageSetup paperSize="9" scale="56" orientation="landscape" r:id="rId1"/>
  <headerFooter>
    <oddHeader>&amp;R&amp;A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48"/>
  <sheetViews>
    <sheetView topLeftCell="A10" zoomScale="64" zoomScaleNormal="64" workbookViewId="0">
      <selection activeCell="C38" sqref="C38"/>
    </sheetView>
  </sheetViews>
  <sheetFormatPr defaultRowHeight="12.75"/>
  <cols>
    <col min="1" max="1" width="26.85546875" style="82" customWidth="1"/>
    <col min="2" max="2" width="12.140625" style="82" customWidth="1"/>
    <col min="3" max="4" width="10.42578125" style="82" customWidth="1"/>
    <col min="5" max="5" width="5.85546875" style="82" customWidth="1"/>
    <col min="6" max="6" width="7.28515625" style="82" customWidth="1"/>
    <col min="7" max="7" width="5.28515625" style="82" customWidth="1"/>
    <col min="8" max="8" width="7.42578125" style="82" customWidth="1"/>
    <col min="9" max="9" width="5.140625" style="82" bestFit="1" customWidth="1"/>
    <col min="10" max="10" width="8.140625" style="82" customWidth="1"/>
    <col min="11" max="11" width="5" style="82" customWidth="1"/>
    <col min="12" max="12" width="7.28515625" style="82" bestFit="1" customWidth="1"/>
    <col min="13" max="14" width="10" style="82" customWidth="1"/>
    <col min="15" max="15" width="11.85546875" style="82" customWidth="1"/>
    <col min="16" max="16" width="1.140625" style="82" customWidth="1"/>
    <col min="17" max="17" width="20.85546875" style="82" customWidth="1"/>
    <col min="18" max="19" width="8.7109375" style="82" customWidth="1"/>
    <col min="20" max="20" width="9.140625" style="82"/>
    <col min="21" max="23" width="19.7109375" style="82" customWidth="1"/>
    <col min="24" max="256" width="9.140625" style="82"/>
    <col min="257" max="257" width="26.85546875" style="82" customWidth="1"/>
    <col min="258" max="258" width="12.140625" style="82" customWidth="1"/>
    <col min="259" max="260" width="10.42578125" style="82" customWidth="1"/>
    <col min="261" max="261" width="5.85546875" style="82" customWidth="1"/>
    <col min="262" max="262" width="6.5703125" style="82" customWidth="1"/>
    <col min="263" max="263" width="5.28515625" style="82" customWidth="1"/>
    <col min="264" max="264" width="7.42578125" style="82" customWidth="1"/>
    <col min="265" max="265" width="5.140625" style="82" bestFit="1" customWidth="1"/>
    <col min="266" max="266" width="7.28515625" style="82" customWidth="1"/>
    <col min="267" max="267" width="5" style="82" customWidth="1"/>
    <col min="268" max="268" width="7.28515625" style="82" bestFit="1" customWidth="1"/>
    <col min="269" max="270" width="10" style="82" customWidth="1"/>
    <col min="271" max="271" width="11.85546875" style="82" customWidth="1"/>
    <col min="272" max="272" width="1.140625" style="82" customWidth="1"/>
    <col min="273" max="273" width="23.5703125" style="82" customWidth="1"/>
    <col min="274" max="275" width="8.7109375" style="82" customWidth="1"/>
    <col min="276" max="276" width="9.140625" style="82"/>
    <col min="277" max="279" width="19.7109375" style="82" customWidth="1"/>
    <col min="280" max="512" width="9.140625" style="82"/>
    <col min="513" max="513" width="26.85546875" style="82" customWidth="1"/>
    <col min="514" max="514" width="12.140625" style="82" customWidth="1"/>
    <col min="515" max="516" width="10.42578125" style="82" customWidth="1"/>
    <col min="517" max="517" width="5.85546875" style="82" customWidth="1"/>
    <col min="518" max="518" width="6.5703125" style="82" customWidth="1"/>
    <col min="519" max="519" width="5.28515625" style="82" customWidth="1"/>
    <col min="520" max="520" width="7.42578125" style="82" customWidth="1"/>
    <col min="521" max="521" width="5.140625" style="82" bestFit="1" customWidth="1"/>
    <col min="522" max="522" width="7.28515625" style="82" customWidth="1"/>
    <col min="523" max="523" width="5" style="82" customWidth="1"/>
    <col min="524" max="524" width="7.28515625" style="82" bestFit="1" customWidth="1"/>
    <col min="525" max="526" width="10" style="82" customWidth="1"/>
    <col min="527" max="527" width="11.85546875" style="82" customWidth="1"/>
    <col min="528" max="528" width="1.140625" style="82" customWidth="1"/>
    <col min="529" max="529" width="23.5703125" style="82" customWidth="1"/>
    <col min="530" max="531" width="8.7109375" style="82" customWidth="1"/>
    <col min="532" max="532" width="9.140625" style="82"/>
    <col min="533" max="535" width="19.7109375" style="82" customWidth="1"/>
    <col min="536" max="768" width="9.140625" style="82"/>
    <col min="769" max="769" width="26.85546875" style="82" customWidth="1"/>
    <col min="770" max="770" width="12.140625" style="82" customWidth="1"/>
    <col min="771" max="772" width="10.42578125" style="82" customWidth="1"/>
    <col min="773" max="773" width="5.85546875" style="82" customWidth="1"/>
    <col min="774" max="774" width="6.5703125" style="82" customWidth="1"/>
    <col min="775" max="775" width="5.28515625" style="82" customWidth="1"/>
    <col min="776" max="776" width="7.42578125" style="82" customWidth="1"/>
    <col min="777" max="777" width="5.140625" style="82" bestFit="1" customWidth="1"/>
    <col min="778" max="778" width="7.28515625" style="82" customWidth="1"/>
    <col min="779" max="779" width="5" style="82" customWidth="1"/>
    <col min="780" max="780" width="7.28515625" style="82" bestFit="1" customWidth="1"/>
    <col min="781" max="782" width="10" style="82" customWidth="1"/>
    <col min="783" max="783" width="11.85546875" style="82" customWidth="1"/>
    <col min="784" max="784" width="1.140625" style="82" customWidth="1"/>
    <col min="785" max="785" width="23.5703125" style="82" customWidth="1"/>
    <col min="786" max="787" width="8.7109375" style="82" customWidth="1"/>
    <col min="788" max="788" width="9.140625" style="82"/>
    <col min="789" max="791" width="19.7109375" style="82" customWidth="1"/>
    <col min="792" max="1024" width="9.140625" style="82"/>
    <col min="1025" max="1025" width="26.85546875" style="82" customWidth="1"/>
    <col min="1026" max="1026" width="12.140625" style="82" customWidth="1"/>
    <col min="1027" max="1028" width="10.42578125" style="82" customWidth="1"/>
    <col min="1029" max="1029" width="5.85546875" style="82" customWidth="1"/>
    <col min="1030" max="1030" width="6.5703125" style="82" customWidth="1"/>
    <col min="1031" max="1031" width="5.28515625" style="82" customWidth="1"/>
    <col min="1032" max="1032" width="7.42578125" style="82" customWidth="1"/>
    <col min="1033" max="1033" width="5.140625" style="82" bestFit="1" customWidth="1"/>
    <col min="1034" max="1034" width="7.28515625" style="82" customWidth="1"/>
    <col min="1035" max="1035" width="5" style="82" customWidth="1"/>
    <col min="1036" max="1036" width="7.28515625" style="82" bestFit="1" customWidth="1"/>
    <col min="1037" max="1038" width="10" style="82" customWidth="1"/>
    <col min="1039" max="1039" width="11.85546875" style="82" customWidth="1"/>
    <col min="1040" max="1040" width="1.140625" style="82" customWidth="1"/>
    <col min="1041" max="1041" width="23.5703125" style="82" customWidth="1"/>
    <col min="1042" max="1043" width="8.7109375" style="82" customWidth="1"/>
    <col min="1044" max="1044" width="9.140625" style="82"/>
    <col min="1045" max="1047" width="19.7109375" style="82" customWidth="1"/>
    <col min="1048" max="1280" width="9.140625" style="82"/>
    <col min="1281" max="1281" width="26.85546875" style="82" customWidth="1"/>
    <col min="1282" max="1282" width="12.140625" style="82" customWidth="1"/>
    <col min="1283" max="1284" width="10.42578125" style="82" customWidth="1"/>
    <col min="1285" max="1285" width="5.85546875" style="82" customWidth="1"/>
    <col min="1286" max="1286" width="6.5703125" style="82" customWidth="1"/>
    <col min="1287" max="1287" width="5.28515625" style="82" customWidth="1"/>
    <col min="1288" max="1288" width="7.42578125" style="82" customWidth="1"/>
    <col min="1289" max="1289" width="5.140625" style="82" bestFit="1" customWidth="1"/>
    <col min="1290" max="1290" width="7.28515625" style="82" customWidth="1"/>
    <col min="1291" max="1291" width="5" style="82" customWidth="1"/>
    <col min="1292" max="1292" width="7.28515625" style="82" bestFit="1" customWidth="1"/>
    <col min="1293" max="1294" width="10" style="82" customWidth="1"/>
    <col min="1295" max="1295" width="11.85546875" style="82" customWidth="1"/>
    <col min="1296" max="1296" width="1.140625" style="82" customWidth="1"/>
    <col min="1297" max="1297" width="23.5703125" style="82" customWidth="1"/>
    <col min="1298" max="1299" width="8.7109375" style="82" customWidth="1"/>
    <col min="1300" max="1300" width="9.140625" style="82"/>
    <col min="1301" max="1303" width="19.7109375" style="82" customWidth="1"/>
    <col min="1304" max="1536" width="9.140625" style="82"/>
    <col min="1537" max="1537" width="26.85546875" style="82" customWidth="1"/>
    <col min="1538" max="1538" width="12.140625" style="82" customWidth="1"/>
    <col min="1539" max="1540" width="10.42578125" style="82" customWidth="1"/>
    <col min="1541" max="1541" width="5.85546875" style="82" customWidth="1"/>
    <col min="1542" max="1542" width="6.5703125" style="82" customWidth="1"/>
    <col min="1543" max="1543" width="5.28515625" style="82" customWidth="1"/>
    <col min="1544" max="1544" width="7.42578125" style="82" customWidth="1"/>
    <col min="1545" max="1545" width="5.140625" style="82" bestFit="1" customWidth="1"/>
    <col min="1546" max="1546" width="7.28515625" style="82" customWidth="1"/>
    <col min="1547" max="1547" width="5" style="82" customWidth="1"/>
    <col min="1548" max="1548" width="7.28515625" style="82" bestFit="1" customWidth="1"/>
    <col min="1549" max="1550" width="10" style="82" customWidth="1"/>
    <col min="1551" max="1551" width="11.85546875" style="82" customWidth="1"/>
    <col min="1552" max="1552" width="1.140625" style="82" customWidth="1"/>
    <col min="1553" max="1553" width="23.5703125" style="82" customWidth="1"/>
    <col min="1554" max="1555" width="8.7109375" style="82" customWidth="1"/>
    <col min="1556" max="1556" width="9.140625" style="82"/>
    <col min="1557" max="1559" width="19.7109375" style="82" customWidth="1"/>
    <col min="1560" max="1792" width="9.140625" style="82"/>
    <col min="1793" max="1793" width="26.85546875" style="82" customWidth="1"/>
    <col min="1794" max="1794" width="12.140625" style="82" customWidth="1"/>
    <col min="1795" max="1796" width="10.42578125" style="82" customWidth="1"/>
    <col min="1797" max="1797" width="5.85546875" style="82" customWidth="1"/>
    <col min="1798" max="1798" width="6.5703125" style="82" customWidth="1"/>
    <col min="1799" max="1799" width="5.28515625" style="82" customWidth="1"/>
    <col min="1800" max="1800" width="7.42578125" style="82" customWidth="1"/>
    <col min="1801" max="1801" width="5.140625" style="82" bestFit="1" customWidth="1"/>
    <col min="1802" max="1802" width="7.28515625" style="82" customWidth="1"/>
    <col min="1803" max="1803" width="5" style="82" customWidth="1"/>
    <col min="1804" max="1804" width="7.28515625" style="82" bestFit="1" customWidth="1"/>
    <col min="1805" max="1806" width="10" style="82" customWidth="1"/>
    <col min="1807" max="1807" width="11.85546875" style="82" customWidth="1"/>
    <col min="1808" max="1808" width="1.140625" style="82" customWidth="1"/>
    <col min="1809" max="1809" width="23.5703125" style="82" customWidth="1"/>
    <col min="1810" max="1811" width="8.7109375" style="82" customWidth="1"/>
    <col min="1812" max="1812" width="9.140625" style="82"/>
    <col min="1813" max="1815" width="19.7109375" style="82" customWidth="1"/>
    <col min="1816" max="2048" width="9.140625" style="82"/>
    <col min="2049" max="2049" width="26.85546875" style="82" customWidth="1"/>
    <col min="2050" max="2050" width="12.140625" style="82" customWidth="1"/>
    <col min="2051" max="2052" width="10.42578125" style="82" customWidth="1"/>
    <col min="2053" max="2053" width="5.85546875" style="82" customWidth="1"/>
    <col min="2054" max="2054" width="6.5703125" style="82" customWidth="1"/>
    <col min="2055" max="2055" width="5.28515625" style="82" customWidth="1"/>
    <col min="2056" max="2056" width="7.42578125" style="82" customWidth="1"/>
    <col min="2057" max="2057" width="5.140625" style="82" bestFit="1" customWidth="1"/>
    <col min="2058" max="2058" width="7.28515625" style="82" customWidth="1"/>
    <col min="2059" max="2059" width="5" style="82" customWidth="1"/>
    <col min="2060" max="2060" width="7.28515625" style="82" bestFit="1" customWidth="1"/>
    <col min="2061" max="2062" width="10" style="82" customWidth="1"/>
    <col min="2063" max="2063" width="11.85546875" style="82" customWidth="1"/>
    <col min="2064" max="2064" width="1.140625" style="82" customWidth="1"/>
    <col min="2065" max="2065" width="23.5703125" style="82" customWidth="1"/>
    <col min="2066" max="2067" width="8.7109375" style="82" customWidth="1"/>
    <col min="2068" max="2068" width="9.140625" style="82"/>
    <col min="2069" max="2071" width="19.7109375" style="82" customWidth="1"/>
    <col min="2072" max="2304" width="9.140625" style="82"/>
    <col min="2305" max="2305" width="26.85546875" style="82" customWidth="1"/>
    <col min="2306" max="2306" width="12.140625" style="82" customWidth="1"/>
    <col min="2307" max="2308" width="10.42578125" style="82" customWidth="1"/>
    <col min="2309" max="2309" width="5.85546875" style="82" customWidth="1"/>
    <col min="2310" max="2310" width="6.5703125" style="82" customWidth="1"/>
    <col min="2311" max="2311" width="5.28515625" style="82" customWidth="1"/>
    <col min="2312" max="2312" width="7.42578125" style="82" customWidth="1"/>
    <col min="2313" max="2313" width="5.140625" style="82" bestFit="1" customWidth="1"/>
    <col min="2314" max="2314" width="7.28515625" style="82" customWidth="1"/>
    <col min="2315" max="2315" width="5" style="82" customWidth="1"/>
    <col min="2316" max="2316" width="7.28515625" style="82" bestFit="1" customWidth="1"/>
    <col min="2317" max="2318" width="10" style="82" customWidth="1"/>
    <col min="2319" max="2319" width="11.85546875" style="82" customWidth="1"/>
    <col min="2320" max="2320" width="1.140625" style="82" customWidth="1"/>
    <col min="2321" max="2321" width="23.5703125" style="82" customWidth="1"/>
    <col min="2322" max="2323" width="8.7109375" style="82" customWidth="1"/>
    <col min="2324" max="2324" width="9.140625" style="82"/>
    <col min="2325" max="2327" width="19.7109375" style="82" customWidth="1"/>
    <col min="2328" max="2560" width="9.140625" style="82"/>
    <col min="2561" max="2561" width="26.85546875" style="82" customWidth="1"/>
    <col min="2562" max="2562" width="12.140625" style="82" customWidth="1"/>
    <col min="2563" max="2564" width="10.42578125" style="82" customWidth="1"/>
    <col min="2565" max="2565" width="5.85546875" style="82" customWidth="1"/>
    <col min="2566" max="2566" width="6.5703125" style="82" customWidth="1"/>
    <col min="2567" max="2567" width="5.28515625" style="82" customWidth="1"/>
    <col min="2568" max="2568" width="7.42578125" style="82" customWidth="1"/>
    <col min="2569" max="2569" width="5.140625" style="82" bestFit="1" customWidth="1"/>
    <col min="2570" max="2570" width="7.28515625" style="82" customWidth="1"/>
    <col min="2571" max="2571" width="5" style="82" customWidth="1"/>
    <col min="2572" max="2572" width="7.28515625" style="82" bestFit="1" customWidth="1"/>
    <col min="2573" max="2574" width="10" style="82" customWidth="1"/>
    <col min="2575" max="2575" width="11.85546875" style="82" customWidth="1"/>
    <col min="2576" max="2576" width="1.140625" style="82" customWidth="1"/>
    <col min="2577" max="2577" width="23.5703125" style="82" customWidth="1"/>
    <col min="2578" max="2579" width="8.7109375" style="82" customWidth="1"/>
    <col min="2580" max="2580" width="9.140625" style="82"/>
    <col min="2581" max="2583" width="19.7109375" style="82" customWidth="1"/>
    <col min="2584" max="2816" width="9.140625" style="82"/>
    <col min="2817" max="2817" width="26.85546875" style="82" customWidth="1"/>
    <col min="2818" max="2818" width="12.140625" style="82" customWidth="1"/>
    <col min="2819" max="2820" width="10.42578125" style="82" customWidth="1"/>
    <col min="2821" max="2821" width="5.85546875" style="82" customWidth="1"/>
    <col min="2822" max="2822" width="6.5703125" style="82" customWidth="1"/>
    <col min="2823" max="2823" width="5.28515625" style="82" customWidth="1"/>
    <col min="2824" max="2824" width="7.42578125" style="82" customWidth="1"/>
    <col min="2825" max="2825" width="5.140625" style="82" bestFit="1" customWidth="1"/>
    <col min="2826" max="2826" width="7.28515625" style="82" customWidth="1"/>
    <col min="2827" max="2827" width="5" style="82" customWidth="1"/>
    <col min="2828" max="2828" width="7.28515625" style="82" bestFit="1" customWidth="1"/>
    <col min="2829" max="2830" width="10" style="82" customWidth="1"/>
    <col min="2831" max="2831" width="11.85546875" style="82" customWidth="1"/>
    <col min="2832" max="2832" width="1.140625" style="82" customWidth="1"/>
    <col min="2833" max="2833" width="23.5703125" style="82" customWidth="1"/>
    <col min="2834" max="2835" width="8.7109375" style="82" customWidth="1"/>
    <col min="2836" max="2836" width="9.140625" style="82"/>
    <col min="2837" max="2839" width="19.7109375" style="82" customWidth="1"/>
    <col min="2840" max="3072" width="9.140625" style="82"/>
    <col min="3073" max="3073" width="26.85546875" style="82" customWidth="1"/>
    <col min="3074" max="3074" width="12.140625" style="82" customWidth="1"/>
    <col min="3075" max="3076" width="10.42578125" style="82" customWidth="1"/>
    <col min="3077" max="3077" width="5.85546875" style="82" customWidth="1"/>
    <col min="3078" max="3078" width="6.5703125" style="82" customWidth="1"/>
    <col min="3079" max="3079" width="5.28515625" style="82" customWidth="1"/>
    <col min="3080" max="3080" width="7.42578125" style="82" customWidth="1"/>
    <col min="3081" max="3081" width="5.140625" style="82" bestFit="1" customWidth="1"/>
    <col min="3082" max="3082" width="7.28515625" style="82" customWidth="1"/>
    <col min="3083" max="3083" width="5" style="82" customWidth="1"/>
    <col min="3084" max="3084" width="7.28515625" style="82" bestFit="1" customWidth="1"/>
    <col min="3085" max="3086" width="10" style="82" customWidth="1"/>
    <col min="3087" max="3087" width="11.85546875" style="82" customWidth="1"/>
    <col min="3088" max="3088" width="1.140625" style="82" customWidth="1"/>
    <col min="3089" max="3089" width="23.5703125" style="82" customWidth="1"/>
    <col min="3090" max="3091" width="8.7109375" style="82" customWidth="1"/>
    <col min="3092" max="3092" width="9.140625" style="82"/>
    <col min="3093" max="3095" width="19.7109375" style="82" customWidth="1"/>
    <col min="3096" max="3328" width="9.140625" style="82"/>
    <col min="3329" max="3329" width="26.85546875" style="82" customWidth="1"/>
    <col min="3330" max="3330" width="12.140625" style="82" customWidth="1"/>
    <col min="3331" max="3332" width="10.42578125" style="82" customWidth="1"/>
    <col min="3333" max="3333" width="5.85546875" style="82" customWidth="1"/>
    <col min="3334" max="3334" width="6.5703125" style="82" customWidth="1"/>
    <col min="3335" max="3335" width="5.28515625" style="82" customWidth="1"/>
    <col min="3336" max="3336" width="7.42578125" style="82" customWidth="1"/>
    <col min="3337" max="3337" width="5.140625" style="82" bestFit="1" customWidth="1"/>
    <col min="3338" max="3338" width="7.28515625" style="82" customWidth="1"/>
    <col min="3339" max="3339" width="5" style="82" customWidth="1"/>
    <col min="3340" max="3340" width="7.28515625" style="82" bestFit="1" customWidth="1"/>
    <col min="3341" max="3342" width="10" style="82" customWidth="1"/>
    <col min="3343" max="3343" width="11.85546875" style="82" customWidth="1"/>
    <col min="3344" max="3344" width="1.140625" style="82" customWidth="1"/>
    <col min="3345" max="3345" width="23.5703125" style="82" customWidth="1"/>
    <col min="3346" max="3347" width="8.7109375" style="82" customWidth="1"/>
    <col min="3348" max="3348" width="9.140625" style="82"/>
    <col min="3349" max="3351" width="19.7109375" style="82" customWidth="1"/>
    <col min="3352" max="3584" width="9.140625" style="82"/>
    <col min="3585" max="3585" width="26.85546875" style="82" customWidth="1"/>
    <col min="3586" max="3586" width="12.140625" style="82" customWidth="1"/>
    <col min="3587" max="3588" width="10.42578125" style="82" customWidth="1"/>
    <col min="3589" max="3589" width="5.85546875" style="82" customWidth="1"/>
    <col min="3590" max="3590" width="6.5703125" style="82" customWidth="1"/>
    <col min="3591" max="3591" width="5.28515625" style="82" customWidth="1"/>
    <col min="3592" max="3592" width="7.42578125" style="82" customWidth="1"/>
    <col min="3593" max="3593" width="5.140625" style="82" bestFit="1" customWidth="1"/>
    <col min="3594" max="3594" width="7.28515625" style="82" customWidth="1"/>
    <col min="3595" max="3595" width="5" style="82" customWidth="1"/>
    <col min="3596" max="3596" width="7.28515625" style="82" bestFit="1" customWidth="1"/>
    <col min="3597" max="3598" width="10" style="82" customWidth="1"/>
    <col min="3599" max="3599" width="11.85546875" style="82" customWidth="1"/>
    <col min="3600" max="3600" width="1.140625" style="82" customWidth="1"/>
    <col min="3601" max="3601" width="23.5703125" style="82" customWidth="1"/>
    <col min="3602" max="3603" width="8.7109375" style="82" customWidth="1"/>
    <col min="3604" max="3604" width="9.140625" style="82"/>
    <col min="3605" max="3607" width="19.7109375" style="82" customWidth="1"/>
    <col min="3608" max="3840" width="9.140625" style="82"/>
    <col min="3841" max="3841" width="26.85546875" style="82" customWidth="1"/>
    <col min="3842" max="3842" width="12.140625" style="82" customWidth="1"/>
    <col min="3843" max="3844" width="10.42578125" style="82" customWidth="1"/>
    <col min="3845" max="3845" width="5.85546875" style="82" customWidth="1"/>
    <col min="3846" max="3846" width="6.5703125" style="82" customWidth="1"/>
    <col min="3847" max="3847" width="5.28515625" style="82" customWidth="1"/>
    <col min="3848" max="3848" width="7.42578125" style="82" customWidth="1"/>
    <col min="3849" max="3849" width="5.140625" style="82" bestFit="1" customWidth="1"/>
    <col min="3850" max="3850" width="7.28515625" style="82" customWidth="1"/>
    <col min="3851" max="3851" width="5" style="82" customWidth="1"/>
    <col min="3852" max="3852" width="7.28515625" style="82" bestFit="1" customWidth="1"/>
    <col min="3853" max="3854" width="10" style="82" customWidth="1"/>
    <col min="3855" max="3855" width="11.85546875" style="82" customWidth="1"/>
    <col min="3856" max="3856" width="1.140625" style="82" customWidth="1"/>
    <col min="3857" max="3857" width="23.5703125" style="82" customWidth="1"/>
    <col min="3858" max="3859" width="8.7109375" style="82" customWidth="1"/>
    <col min="3860" max="3860" width="9.140625" style="82"/>
    <col min="3861" max="3863" width="19.7109375" style="82" customWidth="1"/>
    <col min="3864" max="4096" width="9.140625" style="82"/>
    <col min="4097" max="4097" width="26.85546875" style="82" customWidth="1"/>
    <col min="4098" max="4098" width="12.140625" style="82" customWidth="1"/>
    <col min="4099" max="4100" width="10.42578125" style="82" customWidth="1"/>
    <col min="4101" max="4101" width="5.85546875" style="82" customWidth="1"/>
    <col min="4102" max="4102" width="6.5703125" style="82" customWidth="1"/>
    <col min="4103" max="4103" width="5.28515625" style="82" customWidth="1"/>
    <col min="4104" max="4104" width="7.42578125" style="82" customWidth="1"/>
    <col min="4105" max="4105" width="5.140625" style="82" bestFit="1" customWidth="1"/>
    <col min="4106" max="4106" width="7.28515625" style="82" customWidth="1"/>
    <col min="4107" max="4107" width="5" style="82" customWidth="1"/>
    <col min="4108" max="4108" width="7.28515625" style="82" bestFit="1" customWidth="1"/>
    <col min="4109" max="4110" width="10" style="82" customWidth="1"/>
    <col min="4111" max="4111" width="11.85546875" style="82" customWidth="1"/>
    <col min="4112" max="4112" width="1.140625" style="82" customWidth="1"/>
    <col min="4113" max="4113" width="23.5703125" style="82" customWidth="1"/>
    <col min="4114" max="4115" width="8.7109375" style="82" customWidth="1"/>
    <col min="4116" max="4116" width="9.140625" style="82"/>
    <col min="4117" max="4119" width="19.7109375" style="82" customWidth="1"/>
    <col min="4120" max="4352" width="9.140625" style="82"/>
    <col min="4353" max="4353" width="26.85546875" style="82" customWidth="1"/>
    <col min="4354" max="4354" width="12.140625" style="82" customWidth="1"/>
    <col min="4355" max="4356" width="10.42578125" style="82" customWidth="1"/>
    <col min="4357" max="4357" width="5.85546875" style="82" customWidth="1"/>
    <col min="4358" max="4358" width="6.5703125" style="82" customWidth="1"/>
    <col min="4359" max="4359" width="5.28515625" style="82" customWidth="1"/>
    <col min="4360" max="4360" width="7.42578125" style="82" customWidth="1"/>
    <col min="4361" max="4361" width="5.140625" style="82" bestFit="1" customWidth="1"/>
    <col min="4362" max="4362" width="7.28515625" style="82" customWidth="1"/>
    <col min="4363" max="4363" width="5" style="82" customWidth="1"/>
    <col min="4364" max="4364" width="7.28515625" style="82" bestFit="1" customWidth="1"/>
    <col min="4365" max="4366" width="10" style="82" customWidth="1"/>
    <col min="4367" max="4367" width="11.85546875" style="82" customWidth="1"/>
    <col min="4368" max="4368" width="1.140625" style="82" customWidth="1"/>
    <col min="4369" max="4369" width="23.5703125" style="82" customWidth="1"/>
    <col min="4370" max="4371" width="8.7109375" style="82" customWidth="1"/>
    <col min="4372" max="4372" width="9.140625" style="82"/>
    <col min="4373" max="4375" width="19.7109375" style="82" customWidth="1"/>
    <col min="4376" max="4608" width="9.140625" style="82"/>
    <col min="4609" max="4609" width="26.85546875" style="82" customWidth="1"/>
    <col min="4610" max="4610" width="12.140625" style="82" customWidth="1"/>
    <col min="4611" max="4612" width="10.42578125" style="82" customWidth="1"/>
    <col min="4613" max="4613" width="5.85546875" style="82" customWidth="1"/>
    <col min="4614" max="4614" width="6.5703125" style="82" customWidth="1"/>
    <col min="4615" max="4615" width="5.28515625" style="82" customWidth="1"/>
    <col min="4616" max="4616" width="7.42578125" style="82" customWidth="1"/>
    <col min="4617" max="4617" width="5.140625" style="82" bestFit="1" customWidth="1"/>
    <col min="4618" max="4618" width="7.28515625" style="82" customWidth="1"/>
    <col min="4619" max="4619" width="5" style="82" customWidth="1"/>
    <col min="4620" max="4620" width="7.28515625" style="82" bestFit="1" customWidth="1"/>
    <col min="4621" max="4622" width="10" style="82" customWidth="1"/>
    <col min="4623" max="4623" width="11.85546875" style="82" customWidth="1"/>
    <col min="4624" max="4624" width="1.140625" style="82" customWidth="1"/>
    <col min="4625" max="4625" width="23.5703125" style="82" customWidth="1"/>
    <col min="4626" max="4627" width="8.7109375" style="82" customWidth="1"/>
    <col min="4628" max="4628" width="9.140625" style="82"/>
    <col min="4629" max="4631" width="19.7109375" style="82" customWidth="1"/>
    <col min="4632" max="4864" width="9.140625" style="82"/>
    <col min="4865" max="4865" width="26.85546875" style="82" customWidth="1"/>
    <col min="4866" max="4866" width="12.140625" style="82" customWidth="1"/>
    <col min="4867" max="4868" width="10.42578125" style="82" customWidth="1"/>
    <col min="4869" max="4869" width="5.85546875" style="82" customWidth="1"/>
    <col min="4870" max="4870" width="6.5703125" style="82" customWidth="1"/>
    <col min="4871" max="4871" width="5.28515625" style="82" customWidth="1"/>
    <col min="4872" max="4872" width="7.42578125" style="82" customWidth="1"/>
    <col min="4873" max="4873" width="5.140625" style="82" bestFit="1" customWidth="1"/>
    <col min="4874" max="4874" width="7.28515625" style="82" customWidth="1"/>
    <col min="4875" max="4875" width="5" style="82" customWidth="1"/>
    <col min="4876" max="4876" width="7.28515625" style="82" bestFit="1" customWidth="1"/>
    <col min="4877" max="4878" width="10" style="82" customWidth="1"/>
    <col min="4879" max="4879" width="11.85546875" style="82" customWidth="1"/>
    <col min="4880" max="4880" width="1.140625" style="82" customWidth="1"/>
    <col min="4881" max="4881" width="23.5703125" style="82" customWidth="1"/>
    <col min="4882" max="4883" width="8.7109375" style="82" customWidth="1"/>
    <col min="4884" max="4884" width="9.140625" style="82"/>
    <col min="4885" max="4887" width="19.7109375" style="82" customWidth="1"/>
    <col min="4888" max="5120" width="9.140625" style="82"/>
    <col min="5121" max="5121" width="26.85546875" style="82" customWidth="1"/>
    <col min="5122" max="5122" width="12.140625" style="82" customWidth="1"/>
    <col min="5123" max="5124" width="10.42578125" style="82" customWidth="1"/>
    <col min="5125" max="5125" width="5.85546875" style="82" customWidth="1"/>
    <col min="5126" max="5126" width="6.5703125" style="82" customWidth="1"/>
    <col min="5127" max="5127" width="5.28515625" style="82" customWidth="1"/>
    <col min="5128" max="5128" width="7.42578125" style="82" customWidth="1"/>
    <col min="5129" max="5129" width="5.140625" style="82" bestFit="1" customWidth="1"/>
    <col min="5130" max="5130" width="7.28515625" style="82" customWidth="1"/>
    <col min="5131" max="5131" width="5" style="82" customWidth="1"/>
    <col min="5132" max="5132" width="7.28515625" style="82" bestFit="1" customWidth="1"/>
    <col min="5133" max="5134" width="10" style="82" customWidth="1"/>
    <col min="5135" max="5135" width="11.85546875" style="82" customWidth="1"/>
    <col min="5136" max="5136" width="1.140625" style="82" customWidth="1"/>
    <col min="5137" max="5137" width="23.5703125" style="82" customWidth="1"/>
    <col min="5138" max="5139" width="8.7109375" style="82" customWidth="1"/>
    <col min="5140" max="5140" width="9.140625" style="82"/>
    <col min="5141" max="5143" width="19.7109375" style="82" customWidth="1"/>
    <col min="5144" max="5376" width="9.140625" style="82"/>
    <col min="5377" max="5377" width="26.85546875" style="82" customWidth="1"/>
    <col min="5378" max="5378" width="12.140625" style="82" customWidth="1"/>
    <col min="5379" max="5380" width="10.42578125" style="82" customWidth="1"/>
    <col min="5381" max="5381" width="5.85546875" style="82" customWidth="1"/>
    <col min="5382" max="5382" width="6.5703125" style="82" customWidth="1"/>
    <col min="5383" max="5383" width="5.28515625" style="82" customWidth="1"/>
    <col min="5384" max="5384" width="7.42578125" style="82" customWidth="1"/>
    <col min="5385" max="5385" width="5.140625" style="82" bestFit="1" customWidth="1"/>
    <col min="5386" max="5386" width="7.28515625" style="82" customWidth="1"/>
    <col min="5387" max="5387" width="5" style="82" customWidth="1"/>
    <col min="5388" max="5388" width="7.28515625" style="82" bestFit="1" customWidth="1"/>
    <col min="5389" max="5390" width="10" style="82" customWidth="1"/>
    <col min="5391" max="5391" width="11.85546875" style="82" customWidth="1"/>
    <col min="5392" max="5392" width="1.140625" style="82" customWidth="1"/>
    <col min="5393" max="5393" width="23.5703125" style="82" customWidth="1"/>
    <col min="5394" max="5395" width="8.7109375" style="82" customWidth="1"/>
    <col min="5396" max="5396" width="9.140625" style="82"/>
    <col min="5397" max="5399" width="19.7109375" style="82" customWidth="1"/>
    <col min="5400" max="5632" width="9.140625" style="82"/>
    <col min="5633" max="5633" width="26.85546875" style="82" customWidth="1"/>
    <col min="5634" max="5634" width="12.140625" style="82" customWidth="1"/>
    <col min="5635" max="5636" width="10.42578125" style="82" customWidth="1"/>
    <col min="5637" max="5637" width="5.85546875" style="82" customWidth="1"/>
    <col min="5638" max="5638" width="6.5703125" style="82" customWidth="1"/>
    <col min="5639" max="5639" width="5.28515625" style="82" customWidth="1"/>
    <col min="5640" max="5640" width="7.42578125" style="82" customWidth="1"/>
    <col min="5641" max="5641" width="5.140625" style="82" bestFit="1" customWidth="1"/>
    <col min="5642" max="5642" width="7.28515625" style="82" customWidth="1"/>
    <col min="5643" max="5643" width="5" style="82" customWidth="1"/>
    <col min="5644" max="5644" width="7.28515625" style="82" bestFit="1" customWidth="1"/>
    <col min="5645" max="5646" width="10" style="82" customWidth="1"/>
    <col min="5647" max="5647" width="11.85546875" style="82" customWidth="1"/>
    <col min="5648" max="5648" width="1.140625" style="82" customWidth="1"/>
    <col min="5649" max="5649" width="23.5703125" style="82" customWidth="1"/>
    <col min="5650" max="5651" width="8.7109375" style="82" customWidth="1"/>
    <col min="5652" max="5652" width="9.140625" style="82"/>
    <col min="5653" max="5655" width="19.7109375" style="82" customWidth="1"/>
    <col min="5656" max="5888" width="9.140625" style="82"/>
    <col min="5889" max="5889" width="26.85546875" style="82" customWidth="1"/>
    <col min="5890" max="5890" width="12.140625" style="82" customWidth="1"/>
    <col min="5891" max="5892" width="10.42578125" style="82" customWidth="1"/>
    <col min="5893" max="5893" width="5.85546875" style="82" customWidth="1"/>
    <col min="5894" max="5894" width="6.5703125" style="82" customWidth="1"/>
    <col min="5895" max="5895" width="5.28515625" style="82" customWidth="1"/>
    <col min="5896" max="5896" width="7.42578125" style="82" customWidth="1"/>
    <col min="5897" max="5897" width="5.140625" style="82" bestFit="1" customWidth="1"/>
    <col min="5898" max="5898" width="7.28515625" style="82" customWidth="1"/>
    <col min="5899" max="5899" width="5" style="82" customWidth="1"/>
    <col min="5900" max="5900" width="7.28515625" style="82" bestFit="1" customWidth="1"/>
    <col min="5901" max="5902" width="10" style="82" customWidth="1"/>
    <col min="5903" max="5903" width="11.85546875" style="82" customWidth="1"/>
    <col min="5904" max="5904" width="1.140625" style="82" customWidth="1"/>
    <col min="5905" max="5905" width="23.5703125" style="82" customWidth="1"/>
    <col min="5906" max="5907" width="8.7109375" style="82" customWidth="1"/>
    <col min="5908" max="5908" width="9.140625" style="82"/>
    <col min="5909" max="5911" width="19.7109375" style="82" customWidth="1"/>
    <col min="5912" max="6144" width="9.140625" style="82"/>
    <col min="6145" max="6145" width="26.85546875" style="82" customWidth="1"/>
    <col min="6146" max="6146" width="12.140625" style="82" customWidth="1"/>
    <col min="6147" max="6148" width="10.42578125" style="82" customWidth="1"/>
    <col min="6149" max="6149" width="5.85546875" style="82" customWidth="1"/>
    <col min="6150" max="6150" width="6.5703125" style="82" customWidth="1"/>
    <col min="6151" max="6151" width="5.28515625" style="82" customWidth="1"/>
    <col min="6152" max="6152" width="7.42578125" style="82" customWidth="1"/>
    <col min="6153" max="6153" width="5.140625" style="82" bestFit="1" customWidth="1"/>
    <col min="6154" max="6154" width="7.28515625" style="82" customWidth="1"/>
    <col min="6155" max="6155" width="5" style="82" customWidth="1"/>
    <col min="6156" max="6156" width="7.28515625" style="82" bestFit="1" customWidth="1"/>
    <col min="6157" max="6158" width="10" style="82" customWidth="1"/>
    <col min="6159" max="6159" width="11.85546875" style="82" customWidth="1"/>
    <col min="6160" max="6160" width="1.140625" style="82" customWidth="1"/>
    <col min="6161" max="6161" width="23.5703125" style="82" customWidth="1"/>
    <col min="6162" max="6163" width="8.7109375" style="82" customWidth="1"/>
    <col min="6164" max="6164" width="9.140625" style="82"/>
    <col min="6165" max="6167" width="19.7109375" style="82" customWidth="1"/>
    <col min="6168" max="6400" width="9.140625" style="82"/>
    <col min="6401" max="6401" width="26.85546875" style="82" customWidth="1"/>
    <col min="6402" max="6402" width="12.140625" style="82" customWidth="1"/>
    <col min="6403" max="6404" width="10.42578125" style="82" customWidth="1"/>
    <col min="6405" max="6405" width="5.85546875" style="82" customWidth="1"/>
    <col min="6406" max="6406" width="6.5703125" style="82" customWidth="1"/>
    <col min="6407" max="6407" width="5.28515625" style="82" customWidth="1"/>
    <col min="6408" max="6408" width="7.42578125" style="82" customWidth="1"/>
    <col min="6409" max="6409" width="5.140625" style="82" bestFit="1" customWidth="1"/>
    <col min="6410" max="6410" width="7.28515625" style="82" customWidth="1"/>
    <col min="6411" max="6411" width="5" style="82" customWidth="1"/>
    <col min="6412" max="6412" width="7.28515625" style="82" bestFit="1" customWidth="1"/>
    <col min="6413" max="6414" width="10" style="82" customWidth="1"/>
    <col min="6415" max="6415" width="11.85546875" style="82" customWidth="1"/>
    <col min="6416" max="6416" width="1.140625" style="82" customWidth="1"/>
    <col min="6417" max="6417" width="23.5703125" style="82" customWidth="1"/>
    <col min="6418" max="6419" width="8.7109375" style="82" customWidth="1"/>
    <col min="6420" max="6420" width="9.140625" style="82"/>
    <col min="6421" max="6423" width="19.7109375" style="82" customWidth="1"/>
    <col min="6424" max="6656" width="9.140625" style="82"/>
    <col min="6657" max="6657" width="26.85546875" style="82" customWidth="1"/>
    <col min="6658" max="6658" width="12.140625" style="82" customWidth="1"/>
    <col min="6659" max="6660" width="10.42578125" style="82" customWidth="1"/>
    <col min="6661" max="6661" width="5.85546875" style="82" customWidth="1"/>
    <col min="6662" max="6662" width="6.5703125" style="82" customWidth="1"/>
    <col min="6663" max="6663" width="5.28515625" style="82" customWidth="1"/>
    <col min="6664" max="6664" width="7.42578125" style="82" customWidth="1"/>
    <col min="6665" max="6665" width="5.140625" style="82" bestFit="1" customWidth="1"/>
    <col min="6666" max="6666" width="7.28515625" style="82" customWidth="1"/>
    <col min="6667" max="6667" width="5" style="82" customWidth="1"/>
    <col min="6668" max="6668" width="7.28515625" style="82" bestFit="1" customWidth="1"/>
    <col min="6669" max="6670" width="10" style="82" customWidth="1"/>
    <col min="6671" max="6671" width="11.85546875" style="82" customWidth="1"/>
    <col min="6672" max="6672" width="1.140625" style="82" customWidth="1"/>
    <col min="6673" max="6673" width="23.5703125" style="82" customWidth="1"/>
    <col min="6674" max="6675" width="8.7109375" style="82" customWidth="1"/>
    <col min="6676" max="6676" width="9.140625" style="82"/>
    <col min="6677" max="6679" width="19.7109375" style="82" customWidth="1"/>
    <col min="6680" max="6912" width="9.140625" style="82"/>
    <col min="6913" max="6913" width="26.85546875" style="82" customWidth="1"/>
    <col min="6914" max="6914" width="12.140625" style="82" customWidth="1"/>
    <col min="6915" max="6916" width="10.42578125" style="82" customWidth="1"/>
    <col min="6917" max="6917" width="5.85546875" style="82" customWidth="1"/>
    <col min="6918" max="6918" width="6.5703125" style="82" customWidth="1"/>
    <col min="6919" max="6919" width="5.28515625" style="82" customWidth="1"/>
    <col min="6920" max="6920" width="7.42578125" style="82" customWidth="1"/>
    <col min="6921" max="6921" width="5.140625" style="82" bestFit="1" customWidth="1"/>
    <col min="6922" max="6922" width="7.28515625" style="82" customWidth="1"/>
    <col min="6923" max="6923" width="5" style="82" customWidth="1"/>
    <col min="6924" max="6924" width="7.28515625" style="82" bestFit="1" customWidth="1"/>
    <col min="6925" max="6926" width="10" style="82" customWidth="1"/>
    <col min="6927" max="6927" width="11.85546875" style="82" customWidth="1"/>
    <col min="6928" max="6928" width="1.140625" style="82" customWidth="1"/>
    <col min="6929" max="6929" width="23.5703125" style="82" customWidth="1"/>
    <col min="6930" max="6931" width="8.7109375" style="82" customWidth="1"/>
    <col min="6932" max="6932" width="9.140625" style="82"/>
    <col min="6933" max="6935" width="19.7109375" style="82" customWidth="1"/>
    <col min="6936" max="7168" width="9.140625" style="82"/>
    <col min="7169" max="7169" width="26.85546875" style="82" customWidth="1"/>
    <col min="7170" max="7170" width="12.140625" style="82" customWidth="1"/>
    <col min="7171" max="7172" width="10.42578125" style="82" customWidth="1"/>
    <col min="7173" max="7173" width="5.85546875" style="82" customWidth="1"/>
    <col min="7174" max="7174" width="6.5703125" style="82" customWidth="1"/>
    <col min="7175" max="7175" width="5.28515625" style="82" customWidth="1"/>
    <col min="7176" max="7176" width="7.42578125" style="82" customWidth="1"/>
    <col min="7177" max="7177" width="5.140625" style="82" bestFit="1" customWidth="1"/>
    <col min="7178" max="7178" width="7.28515625" style="82" customWidth="1"/>
    <col min="7179" max="7179" width="5" style="82" customWidth="1"/>
    <col min="7180" max="7180" width="7.28515625" style="82" bestFit="1" customWidth="1"/>
    <col min="7181" max="7182" width="10" style="82" customWidth="1"/>
    <col min="7183" max="7183" width="11.85546875" style="82" customWidth="1"/>
    <col min="7184" max="7184" width="1.140625" style="82" customWidth="1"/>
    <col min="7185" max="7185" width="23.5703125" style="82" customWidth="1"/>
    <col min="7186" max="7187" width="8.7109375" style="82" customWidth="1"/>
    <col min="7188" max="7188" width="9.140625" style="82"/>
    <col min="7189" max="7191" width="19.7109375" style="82" customWidth="1"/>
    <col min="7192" max="7424" width="9.140625" style="82"/>
    <col min="7425" max="7425" width="26.85546875" style="82" customWidth="1"/>
    <col min="7426" max="7426" width="12.140625" style="82" customWidth="1"/>
    <col min="7427" max="7428" width="10.42578125" style="82" customWidth="1"/>
    <col min="7429" max="7429" width="5.85546875" style="82" customWidth="1"/>
    <col min="7430" max="7430" width="6.5703125" style="82" customWidth="1"/>
    <col min="7431" max="7431" width="5.28515625" style="82" customWidth="1"/>
    <col min="7432" max="7432" width="7.42578125" style="82" customWidth="1"/>
    <col min="7433" max="7433" width="5.140625" style="82" bestFit="1" customWidth="1"/>
    <col min="7434" max="7434" width="7.28515625" style="82" customWidth="1"/>
    <col min="7435" max="7435" width="5" style="82" customWidth="1"/>
    <col min="7436" max="7436" width="7.28515625" style="82" bestFit="1" customWidth="1"/>
    <col min="7437" max="7438" width="10" style="82" customWidth="1"/>
    <col min="7439" max="7439" width="11.85546875" style="82" customWidth="1"/>
    <col min="7440" max="7440" width="1.140625" style="82" customWidth="1"/>
    <col min="7441" max="7441" width="23.5703125" style="82" customWidth="1"/>
    <col min="7442" max="7443" width="8.7109375" style="82" customWidth="1"/>
    <col min="7444" max="7444" width="9.140625" style="82"/>
    <col min="7445" max="7447" width="19.7109375" style="82" customWidth="1"/>
    <col min="7448" max="7680" width="9.140625" style="82"/>
    <col min="7681" max="7681" width="26.85546875" style="82" customWidth="1"/>
    <col min="7682" max="7682" width="12.140625" style="82" customWidth="1"/>
    <col min="7683" max="7684" width="10.42578125" style="82" customWidth="1"/>
    <col min="7685" max="7685" width="5.85546875" style="82" customWidth="1"/>
    <col min="7686" max="7686" width="6.5703125" style="82" customWidth="1"/>
    <col min="7687" max="7687" width="5.28515625" style="82" customWidth="1"/>
    <col min="7688" max="7688" width="7.42578125" style="82" customWidth="1"/>
    <col min="7689" max="7689" width="5.140625" style="82" bestFit="1" customWidth="1"/>
    <col min="7690" max="7690" width="7.28515625" style="82" customWidth="1"/>
    <col min="7691" max="7691" width="5" style="82" customWidth="1"/>
    <col min="7692" max="7692" width="7.28515625" style="82" bestFit="1" customWidth="1"/>
    <col min="7693" max="7694" width="10" style="82" customWidth="1"/>
    <col min="7695" max="7695" width="11.85546875" style="82" customWidth="1"/>
    <col min="7696" max="7696" width="1.140625" style="82" customWidth="1"/>
    <col min="7697" max="7697" width="23.5703125" style="82" customWidth="1"/>
    <col min="7698" max="7699" width="8.7109375" style="82" customWidth="1"/>
    <col min="7700" max="7700" width="9.140625" style="82"/>
    <col min="7701" max="7703" width="19.7109375" style="82" customWidth="1"/>
    <col min="7704" max="7936" width="9.140625" style="82"/>
    <col min="7937" max="7937" width="26.85546875" style="82" customWidth="1"/>
    <col min="7938" max="7938" width="12.140625" style="82" customWidth="1"/>
    <col min="7939" max="7940" width="10.42578125" style="82" customWidth="1"/>
    <col min="7941" max="7941" width="5.85546875" style="82" customWidth="1"/>
    <col min="7942" max="7942" width="6.5703125" style="82" customWidth="1"/>
    <col min="7943" max="7943" width="5.28515625" style="82" customWidth="1"/>
    <col min="7944" max="7944" width="7.42578125" style="82" customWidth="1"/>
    <col min="7945" max="7945" width="5.140625" style="82" bestFit="1" customWidth="1"/>
    <col min="7946" max="7946" width="7.28515625" style="82" customWidth="1"/>
    <col min="7947" max="7947" width="5" style="82" customWidth="1"/>
    <col min="7948" max="7948" width="7.28515625" style="82" bestFit="1" customWidth="1"/>
    <col min="7949" max="7950" width="10" style="82" customWidth="1"/>
    <col min="7951" max="7951" width="11.85546875" style="82" customWidth="1"/>
    <col min="7952" max="7952" width="1.140625" style="82" customWidth="1"/>
    <col min="7953" max="7953" width="23.5703125" style="82" customWidth="1"/>
    <col min="7954" max="7955" width="8.7109375" style="82" customWidth="1"/>
    <col min="7956" max="7956" width="9.140625" style="82"/>
    <col min="7957" max="7959" width="19.7109375" style="82" customWidth="1"/>
    <col min="7960" max="8192" width="9.140625" style="82"/>
    <col min="8193" max="8193" width="26.85546875" style="82" customWidth="1"/>
    <col min="8194" max="8194" width="12.140625" style="82" customWidth="1"/>
    <col min="8195" max="8196" width="10.42578125" style="82" customWidth="1"/>
    <col min="8197" max="8197" width="5.85546875" style="82" customWidth="1"/>
    <col min="8198" max="8198" width="6.5703125" style="82" customWidth="1"/>
    <col min="8199" max="8199" width="5.28515625" style="82" customWidth="1"/>
    <col min="8200" max="8200" width="7.42578125" style="82" customWidth="1"/>
    <col min="8201" max="8201" width="5.140625" style="82" bestFit="1" customWidth="1"/>
    <col min="8202" max="8202" width="7.28515625" style="82" customWidth="1"/>
    <col min="8203" max="8203" width="5" style="82" customWidth="1"/>
    <col min="8204" max="8204" width="7.28515625" style="82" bestFit="1" customWidth="1"/>
    <col min="8205" max="8206" width="10" style="82" customWidth="1"/>
    <col min="8207" max="8207" width="11.85546875" style="82" customWidth="1"/>
    <col min="8208" max="8208" width="1.140625" style="82" customWidth="1"/>
    <col min="8209" max="8209" width="23.5703125" style="82" customWidth="1"/>
    <col min="8210" max="8211" width="8.7109375" style="82" customWidth="1"/>
    <col min="8212" max="8212" width="9.140625" style="82"/>
    <col min="8213" max="8215" width="19.7109375" style="82" customWidth="1"/>
    <col min="8216" max="8448" width="9.140625" style="82"/>
    <col min="8449" max="8449" width="26.85546875" style="82" customWidth="1"/>
    <col min="8450" max="8450" width="12.140625" style="82" customWidth="1"/>
    <col min="8451" max="8452" width="10.42578125" style="82" customWidth="1"/>
    <col min="8453" max="8453" width="5.85546875" style="82" customWidth="1"/>
    <col min="8454" max="8454" width="6.5703125" style="82" customWidth="1"/>
    <col min="8455" max="8455" width="5.28515625" style="82" customWidth="1"/>
    <col min="8456" max="8456" width="7.42578125" style="82" customWidth="1"/>
    <col min="8457" max="8457" width="5.140625" style="82" bestFit="1" customWidth="1"/>
    <col min="8458" max="8458" width="7.28515625" style="82" customWidth="1"/>
    <col min="8459" max="8459" width="5" style="82" customWidth="1"/>
    <col min="8460" max="8460" width="7.28515625" style="82" bestFit="1" customWidth="1"/>
    <col min="8461" max="8462" width="10" style="82" customWidth="1"/>
    <col min="8463" max="8463" width="11.85546875" style="82" customWidth="1"/>
    <col min="8464" max="8464" width="1.140625" style="82" customWidth="1"/>
    <col min="8465" max="8465" width="23.5703125" style="82" customWidth="1"/>
    <col min="8466" max="8467" width="8.7109375" style="82" customWidth="1"/>
    <col min="8468" max="8468" width="9.140625" style="82"/>
    <col min="8469" max="8471" width="19.7109375" style="82" customWidth="1"/>
    <col min="8472" max="8704" width="9.140625" style="82"/>
    <col min="8705" max="8705" width="26.85546875" style="82" customWidth="1"/>
    <col min="8706" max="8706" width="12.140625" style="82" customWidth="1"/>
    <col min="8707" max="8708" width="10.42578125" style="82" customWidth="1"/>
    <col min="8709" max="8709" width="5.85546875" style="82" customWidth="1"/>
    <col min="8710" max="8710" width="6.5703125" style="82" customWidth="1"/>
    <col min="8711" max="8711" width="5.28515625" style="82" customWidth="1"/>
    <col min="8712" max="8712" width="7.42578125" style="82" customWidth="1"/>
    <col min="8713" max="8713" width="5.140625" style="82" bestFit="1" customWidth="1"/>
    <col min="8714" max="8714" width="7.28515625" style="82" customWidth="1"/>
    <col min="8715" max="8715" width="5" style="82" customWidth="1"/>
    <col min="8716" max="8716" width="7.28515625" style="82" bestFit="1" customWidth="1"/>
    <col min="8717" max="8718" width="10" style="82" customWidth="1"/>
    <col min="8719" max="8719" width="11.85546875" style="82" customWidth="1"/>
    <col min="8720" max="8720" width="1.140625" style="82" customWidth="1"/>
    <col min="8721" max="8721" width="23.5703125" style="82" customWidth="1"/>
    <col min="8722" max="8723" width="8.7109375" style="82" customWidth="1"/>
    <col min="8724" max="8724" width="9.140625" style="82"/>
    <col min="8725" max="8727" width="19.7109375" style="82" customWidth="1"/>
    <col min="8728" max="8960" width="9.140625" style="82"/>
    <col min="8961" max="8961" width="26.85546875" style="82" customWidth="1"/>
    <col min="8962" max="8962" width="12.140625" style="82" customWidth="1"/>
    <col min="8963" max="8964" width="10.42578125" style="82" customWidth="1"/>
    <col min="8965" max="8965" width="5.85546875" style="82" customWidth="1"/>
    <col min="8966" max="8966" width="6.5703125" style="82" customWidth="1"/>
    <col min="8967" max="8967" width="5.28515625" style="82" customWidth="1"/>
    <col min="8968" max="8968" width="7.42578125" style="82" customWidth="1"/>
    <col min="8969" max="8969" width="5.140625" style="82" bestFit="1" customWidth="1"/>
    <col min="8970" max="8970" width="7.28515625" style="82" customWidth="1"/>
    <col min="8971" max="8971" width="5" style="82" customWidth="1"/>
    <col min="8972" max="8972" width="7.28515625" style="82" bestFit="1" customWidth="1"/>
    <col min="8973" max="8974" width="10" style="82" customWidth="1"/>
    <col min="8975" max="8975" width="11.85546875" style="82" customWidth="1"/>
    <col min="8976" max="8976" width="1.140625" style="82" customWidth="1"/>
    <col min="8977" max="8977" width="23.5703125" style="82" customWidth="1"/>
    <col min="8978" max="8979" width="8.7109375" style="82" customWidth="1"/>
    <col min="8980" max="8980" width="9.140625" style="82"/>
    <col min="8981" max="8983" width="19.7109375" style="82" customWidth="1"/>
    <col min="8984" max="9216" width="9.140625" style="82"/>
    <col min="9217" max="9217" width="26.85546875" style="82" customWidth="1"/>
    <col min="9218" max="9218" width="12.140625" style="82" customWidth="1"/>
    <col min="9219" max="9220" width="10.42578125" style="82" customWidth="1"/>
    <col min="9221" max="9221" width="5.85546875" style="82" customWidth="1"/>
    <col min="9222" max="9222" width="6.5703125" style="82" customWidth="1"/>
    <col min="9223" max="9223" width="5.28515625" style="82" customWidth="1"/>
    <col min="9224" max="9224" width="7.42578125" style="82" customWidth="1"/>
    <col min="9225" max="9225" width="5.140625" style="82" bestFit="1" customWidth="1"/>
    <col min="9226" max="9226" width="7.28515625" style="82" customWidth="1"/>
    <col min="9227" max="9227" width="5" style="82" customWidth="1"/>
    <col min="9228" max="9228" width="7.28515625" style="82" bestFit="1" customWidth="1"/>
    <col min="9229" max="9230" width="10" style="82" customWidth="1"/>
    <col min="9231" max="9231" width="11.85546875" style="82" customWidth="1"/>
    <col min="9232" max="9232" width="1.140625" style="82" customWidth="1"/>
    <col min="9233" max="9233" width="23.5703125" style="82" customWidth="1"/>
    <col min="9234" max="9235" width="8.7109375" style="82" customWidth="1"/>
    <col min="9236" max="9236" width="9.140625" style="82"/>
    <col min="9237" max="9239" width="19.7109375" style="82" customWidth="1"/>
    <col min="9240" max="9472" width="9.140625" style="82"/>
    <col min="9473" max="9473" width="26.85546875" style="82" customWidth="1"/>
    <col min="9474" max="9474" width="12.140625" style="82" customWidth="1"/>
    <col min="9475" max="9476" width="10.42578125" style="82" customWidth="1"/>
    <col min="9477" max="9477" width="5.85546875" style="82" customWidth="1"/>
    <col min="9478" max="9478" width="6.5703125" style="82" customWidth="1"/>
    <col min="9479" max="9479" width="5.28515625" style="82" customWidth="1"/>
    <col min="9480" max="9480" width="7.42578125" style="82" customWidth="1"/>
    <col min="9481" max="9481" width="5.140625" style="82" bestFit="1" customWidth="1"/>
    <col min="9482" max="9482" width="7.28515625" style="82" customWidth="1"/>
    <col min="9483" max="9483" width="5" style="82" customWidth="1"/>
    <col min="9484" max="9484" width="7.28515625" style="82" bestFit="1" customWidth="1"/>
    <col min="9485" max="9486" width="10" style="82" customWidth="1"/>
    <col min="9487" max="9487" width="11.85546875" style="82" customWidth="1"/>
    <col min="9488" max="9488" width="1.140625" style="82" customWidth="1"/>
    <col min="9489" max="9489" width="23.5703125" style="82" customWidth="1"/>
    <col min="9490" max="9491" width="8.7109375" style="82" customWidth="1"/>
    <col min="9492" max="9492" width="9.140625" style="82"/>
    <col min="9493" max="9495" width="19.7109375" style="82" customWidth="1"/>
    <col min="9496" max="9728" width="9.140625" style="82"/>
    <col min="9729" max="9729" width="26.85546875" style="82" customWidth="1"/>
    <col min="9730" max="9730" width="12.140625" style="82" customWidth="1"/>
    <col min="9731" max="9732" width="10.42578125" style="82" customWidth="1"/>
    <col min="9733" max="9733" width="5.85546875" style="82" customWidth="1"/>
    <col min="9734" max="9734" width="6.5703125" style="82" customWidth="1"/>
    <col min="9735" max="9735" width="5.28515625" style="82" customWidth="1"/>
    <col min="9736" max="9736" width="7.42578125" style="82" customWidth="1"/>
    <col min="9737" max="9737" width="5.140625" style="82" bestFit="1" customWidth="1"/>
    <col min="9738" max="9738" width="7.28515625" style="82" customWidth="1"/>
    <col min="9739" max="9739" width="5" style="82" customWidth="1"/>
    <col min="9740" max="9740" width="7.28515625" style="82" bestFit="1" customWidth="1"/>
    <col min="9741" max="9742" width="10" style="82" customWidth="1"/>
    <col min="9743" max="9743" width="11.85546875" style="82" customWidth="1"/>
    <col min="9744" max="9744" width="1.140625" style="82" customWidth="1"/>
    <col min="9745" max="9745" width="23.5703125" style="82" customWidth="1"/>
    <col min="9746" max="9747" width="8.7109375" style="82" customWidth="1"/>
    <col min="9748" max="9748" width="9.140625" style="82"/>
    <col min="9749" max="9751" width="19.7109375" style="82" customWidth="1"/>
    <col min="9752" max="9984" width="9.140625" style="82"/>
    <col min="9985" max="9985" width="26.85546875" style="82" customWidth="1"/>
    <col min="9986" max="9986" width="12.140625" style="82" customWidth="1"/>
    <col min="9987" max="9988" width="10.42578125" style="82" customWidth="1"/>
    <col min="9989" max="9989" width="5.85546875" style="82" customWidth="1"/>
    <col min="9990" max="9990" width="6.5703125" style="82" customWidth="1"/>
    <col min="9991" max="9991" width="5.28515625" style="82" customWidth="1"/>
    <col min="9992" max="9992" width="7.42578125" style="82" customWidth="1"/>
    <col min="9993" max="9993" width="5.140625" style="82" bestFit="1" customWidth="1"/>
    <col min="9994" max="9994" width="7.28515625" style="82" customWidth="1"/>
    <col min="9995" max="9995" width="5" style="82" customWidth="1"/>
    <col min="9996" max="9996" width="7.28515625" style="82" bestFit="1" customWidth="1"/>
    <col min="9997" max="9998" width="10" style="82" customWidth="1"/>
    <col min="9999" max="9999" width="11.85546875" style="82" customWidth="1"/>
    <col min="10000" max="10000" width="1.140625" style="82" customWidth="1"/>
    <col min="10001" max="10001" width="23.5703125" style="82" customWidth="1"/>
    <col min="10002" max="10003" width="8.7109375" style="82" customWidth="1"/>
    <col min="10004" max="10004" width="9.140625" style="82"/>
    <col min="10005" max="10007" width="19.7109375" style="82" customWidth="1"/>
    <col min="10008" max="10240" width="9.140625" style="82"/>
    <col min="10241" max="10241" width="26.85546875" style="82" customWidth="1"/>
    <col min="10242" max="10242" width="12.140625" style="82" customWidth="1"/>
    <col min="10243" max="10244" width="10.42578125" style="82" customWidth="1"/>
    <col min="10245" max="10245" width="5.85546875" style="82" customWidth="1"/>
    <col min="10246" max="10246" width="6.5703125" style="82" customWidth="1"/>
    <col min="10247" max="10247" width="5.28515625" style="82" customWidth="1"/>
    <col min="10248" max="10248" width="7.42578125" style="82" customWidth="1"/>
    <col min="10249" max="10249" width="5.140625" style="82" bestFit="1" customWidth="1"/>
    <col min="10250" max="10250" width="7.28515625" style="82" customWidth="1"/>
    <col min="10251" max="10251" width="5" style="82" customWidth="1"/>
    <col min="10252" max="10252" width="7.28515625" style="82" bestFit="1" customWidth="1"/>
    <col min="10253" max="10254" width="10" style="82" customWidth="1"/>
    <col min="10255" max="10255" width="11.85546875" style="82" customWidth="1"/>
    <col min="10256" max="10256" width="1.140625" style="82" customWidth="1"/>
    <col min="10257" max="10257" width="23.5703125" style="82" customWidth="1"/>
    <col min="10258" max="10259" width="8.7109375" style="82" customWidth="1"/>
    <col min="10260" max="10260" width="9.140625" style="82"/>
    <col min="10261" max="10263" width="19.7109375" style="82" customWidth="1"/>
    <col min="10264" max="10496" width="9.140625" style="82"/>
    <col min="10497" max="10497" width="26.85546875" style="82" customWidth="1"/>
    <col min="10498" max="10498" width="12.140625" style="82" customWidth="1"/>
    <col min="10499" max="10500" width="10.42578125" style="82" customWidth="1"/>
    <col min="10501" max="10501" width="5.85546875" style="82" customWidth="1"/>
    <col min="10502" max="10502" width="6.5703125" style="82" customWidth="1"/>
    <col min="10503" max="10503" width="5.28515625" style="82" customWidth="1"/>
    <col min="10504" max="10504" width="7.42578125" style="82" customWidth="1"/>
    <col min="10505" max="10505" width="5.140625" style="82" bestFit="1" customWidth="1"/>
    <col min="10506" max="10506" width="7.28515625" style="82" customWidth="1"/>
    <col min="10507" max="10507" width="5" style="82" customWidth="1"/>
    <col min="10508" max="10508" width="7.28515625" style="82" bestFit="1" customWidth="1"/>
    <col min="10509" max="10510" width="10" style="82" customWidth="1"/>
    <col min="10511" max="10511" width="11.85546875" style="82" customWidth="1"/>
    <col min="10512" max="10512" width="1.140625" style="82" customWidth="1"/>
    <col min="10513" max="10513" width="23.5703125" style="82" customWidth="1"/>
    <col min="10514" max="10515" width="8.7109375" style="82" customWidth="1"/>
    <col min="10516" max="10516" width="9.140625" style="82"/>
    <col min="10517" max="10519" width="19.7109375" style="82" customWidth="1"/>
    <col min="10520" max="10752" width="9.140625" style="82"/>
    <col min="10753" max="10753" width="26.85546875" style="82" customWidth="1"/>
    <col min="10754" max="10754" width="12.140625" style="82" customWidth="1"/>
    <col min="10755" max="10756" width="10.42578125" style="82" customWidth="1"/>
    <col min="10757" max="10757" width="5.85546875" style="82" customWidth="1"/>
    <col min="10758" max="10758" width="6.5703125" style="82" customWidth="1"/>
    <col min="10759" max="10759" width="5.28515625" style="82" customWidth="1"/>
    <col min="10760" max="10760" width="7.42578125" style="82" customWidth="1"/>
    <col min="10761" max="10761" width="5.140625" style="82" bestFit="1" customWidth="1"/>
    <col min="10762" max="10762" width="7.28515625" style="82" customWidth="1"/>
    <col min="10763" max="10763" width="5" style="82" customWidth="1"/>
    <col min="10764" max="10764" width="7.28515625" style="82" bestFit="1" customWidth="1"/>
    <col min="10765" max="10766" width="10" style="82" customWidth="1"/>
    <col min="10767" max="10767" width="11.85546875" style="82" customWidth="1"/>
    <col min="10768" max="10768" width="1.140625" style="82" customWidth="1"/>
    <col min="10769" max="10769" width="23.5703125" style="82" customWidth="1"/>
    <col min="10770" max="10771" width="8.7109375" style="82" customWidth="1"/>
    <col min="10772" max="10772" width="9.140625" style="82"/>
    <col min="10773" max="10775" width="19.7109375" style="82" customWidth="1"/>
    <col min="10776" max="11008" width="9.140625" style="82"/>
    <col min="11009" max="11009" width="26.85546875" style="82" customWidth="1"/>
    <col min="11010" max="11010" width="12.140625" style="82" customWidth="1"/>
    <col min="11011" max="11012" width="10.42578125" style="82" customWidth="1"/>
    <col min="11013" max="11013" width="5.85546875" style="82" customWidth="1"/>
    <col min="11014" max="11014" width="6.5703125" style="82" customWidth="1"/>
    <col min="11015" max="11015" width="5.28515625" style="82" customWidth="1"/>
    <col min="11016" max="11016" width="7.42578125" style="82" customWidth="1"/>
    <col min="11017" max="11017" width="5.140625" style="82" bestFit="1" customWidth="1"/>
    <col min="11018" max="11018" width="7.28515625" style="82" customWidth="1"/>
    <col min="11019" max="11019" width="5" style="82" customWidth="1"/>
    <col min="11020" max="11020" width="7.28515625" style="82" bestFit="1" customWidth="1"/>
    <col min="11021" max="11022" width="10" style="82" customWidth="1"/>
    <col min="11023" max="11023" width="11.85546875" style="82" customWidth="1"/>
    <col min="11024" max="11024" width="1.140625" style="82" customWidth="1"/>
    <col min="11025" max="11025" width="23.5703125" style="82" customWidth="1"/>
    <col min="11026" max="11027" width="8.7109375" style="82" customWidth="1"/>
    <col min="11028" max="11028" width="9.140625" style="82"/>
    <col min="11029" max="11031" width="19.7109375" style="82" customWidth="1"/>
    <col min="11032" max="11264" width="9.140625" style="82"/>
    <col min="11265" max="11265" width="26.85546875" style="82" customWidth="1"/>
    <col min="11266" max="11266" width="12.140625" style="82" customWidth="1"/>
    <col min="11267" max="11268" width="10.42578125" style="82" customWidth="1"/>
    <col min="11269" max="11269" width="5.85546875" style="82" customWidth="1"/>
    <col min="11270" max="11270" width="6.5703125" style="82" customWidth="1"/>
    <col min="11271" max="11271" width="5.28515625" style="82" customWidth="1"/>
    <col min="11272" max="11272" width="7.42578125" style="82" customWidth="1"/>
    <col min="11273" max="11273" width="5.140625" style="82" bestFit="1" customWidth="1"/>
    <col min="11274" max="11274" width="7.28515625" style="82" customWidth="1"/>
    <col min="11275" max="11275" width="5" style="82" customWidth="1"/>
    <col min="11276" max="11276" width="7.28515625" style="82" bestFit="1" customWidth="1"/>
    <col min="11277" max="11278" width="10" style="82" customWidth="1"/>
    <col min="11279" max="11279" width="11.85546875" style="82" customWidth="1"/>
    <col min="11280" max="11280" width="1.140625" style="82" customWidth="1"/>
    <col min="11281" max="11281" width="23.5703125" style="82" customWidth="1"/>
    <col min="11282" max="11283" width="8.7109375" style="82" customWidth="1"/>
    <col min="11284" max="11284" width="9.140625" style="82"/>
    <col min="11285" max="11287" width="19.7109375" style="82" customWidth="1"/>
    <col min="11288" max="11520" width="9.140625" style="82"/>
    <col min="11521" max="11521" width="26.85546875" style="82" customWidth="1"/>
    <col min="11522" max="11522" width="12.140625" style="82" customWidth="1"/>
    <col min="11523" max="11524" width="10.42578125" style="82" customWidth="1"/>
    <col min="11525" max="11525" width="5.85546875" style="82" customWidth="1"/>
    <col min="11526" max="11526" width="6.5703125" style="82" customWidth="1"/>
    <col min="11527" max="11527" width="5.28515625" style="82" customWidth="1"/>
    <col min="11528" max="11528" width="7.42578125" style="82" customWidth="1"/>
    <col min="11529" max="11529" width="5.140625" style="82" bestFit="1" customWidth="1"/>
    <col min="11530" max="11530" width="7.28515625" style="82" customWidth="1"/>
    <col min="11531" max="11531" width="5" style="82" customWidth="1"/>
    <col min="11532" max="11532" width="7.28515625" style="82" bestFit="1" customWidth="1"/>
    <col min="11533" max="11534" width="10" style="82" customWidth="1"/>
    <col min="11535" max="11535" width="11.85546875" style="82" customWidth="1"/>
    <col min="11536" max="11536" width="1.140625" style="82" customWidth="1"/>
    <col min="11537" max="11537" width="23.5703125" style="82" customWidth="1"/>
    <col min="11538" max="11539" width="8.7109375" style="82" customWidth="1"/>
    <col min="11540" max="11540" width="9.140625" style="82"/>
    <col min="11541" max="11543" width="19.7109375" style="82" customWidth="1"/>
    <col min="11544" max="11776" width="9.140625" style="82"/>
    <col min="11777" max="11777" width="26.85546875" style="82" customWidth="1"/>
    <col min="11778" max="11778" width="12.140625" style="82" customWidth="1"/>
    <col min="11779" max="11780" width="10.42578125" style="82" customWidth="1"/>
    <col min="11781" max="11781" width="5.85546875" style="82" customWidth="1"/>
    <col min="11782" max="11782" width="6.5703125" style="82" customWidth="1"/>
    <col min="11783" max="11783" width="5.28515625" style="82" customWidth="1"/>
    <col min="11784" max="11784" width="7.42578125" style="82" customWidth="1"/>
    <col min="11785" max="11785" width="5.140625" style="82" bestFit="1" customWidth="1"/>
    <col min="11786" max="11786" width="7.28515625" style="82" customWidth="1"/>
    <col min="11787" max="11787" width="5" style="82" customWidth="1"/>
    <col min="11788" max="11788" width="7.28515625" style="82" bestFit="1" customWidth="1"/>
    <col min="11789" max="11790" width="10" style="82" customWidth="1"/>
    <col min="11791" max="11791" width="11.85546875" style="82" customWidth="1"/>
    <col min="11792" max="11792" width="1.140625" style="82" customWidth="1"/>
    <col min="11793" max="11793" width="23.5703125" style="82" customWidth="1"/>
    <col min="11794" max="11795" width="8.7109375" style="82" customWidth="1"/>
    <col min="11796" max="11796" width="9.140625" style="82"/>
    <col min="11797" max="11799" width="19.7109375" style="82" customWidth="1"/>
    <col min="11800" max="12032" width="9.140625" style="82"/>
    <col min="12033" max="12033" width="26.85546875" style="82" customWidth="1"/>
    <col min="12034" max="12034" width="12.140625" style="82" customWidth="1"/>
    <col min="12035" max="12036" width="10.42578125" style="82" customWidth="1"/>
    <col min="12037" max="12037" width="5.85546875" style="82" customWidth="1"/>
    <col min="12038" max="12038" width="6.5703125" style="82" customWidth="1"/>
    <col min="12039" max="12039" width="5.28515625" style="82" customWidth="1"/>
    <col min="12040" max="12040" width="7.42578125" style="82" customWidth="1"/>
    <col min="12041" max="12041" width="5.140625" style="82" bestFit="1" customWidth="1"/>
    <col min="12042" max="12042" width="7.28515625" style="82" customWidth="1"/>
    <col min="12043" max="12043" width="5" style="82" customWidth="1"/>
    <col min="12044" max="12044" width="7.28515625" style="82" bestFit="1" customWidth="1"/>
    <col min="12045" max="12046" width="10" style="82" customWidth="1"/>
    <col min="12047" max="12047" width="11.85546875" style="82" customWidth="1"/>
    <col min="12048" max="12048" width="1.140625" style="82" customWidth="1"/>
    <col min="12049" max="12049" width="23.5703125" style="82" customWidth="1"/>
    <col min="12050" max="12051" width="8.7109375" style="82" customWidth="1"/>
    <col min="12052" max="12052" width="9.140625" style="82"/>
    <col min="12053" max="12055" width="19.7109375" style="82" customWidth="1"/>
    <col min="12056" max="12288" width="9.140625" style="82"/>
    <col min="12289" max="12289" width="26.85546875" style="82" customWidth="1"/>
    <col min="12290" max="12290" width="12.140625" style="82" customWidth="1"/>
    <col min="12291" max="12292" width="10.42578125" style="82" customWidth="1"/>
    <col min="12293" max="12293" width="5.85546875" style="82" customWidth="1"/>
    <col min="12294" max="12294" width="6.5703125" style="82" customWidth="1"/>
    <col min="12295" max="12295" width="5.28515625" style="82" customWidth="1"/>
    <col min="12296" max="12296" width="7.42578125" style="82" customWidth="1"/>
    <col min="12297" max="12297" width="5.140625" style="82" bestFit="1" customWidth="1"/>
    <col min="12298" max="12298" width="7.28515625" style="82" customWidth="1"/>
    <col min="12299" max="12299" width="5" style="82" customWidth="1"/>
    <col min="12300" max="12300" width="7.28515625" style="82" bestFit="1" customWidth="1"/>
    <col min="12301" max="12302" width="10" style="82" customWidth="1"/>
    <col min="12303" max="12303" width="11.85546875" style="82" customWidth="1"/>
    <col min="12304" max="12304" width="1.140625" style="82" customWidth="1"/>
    <col min="12305" max="12305" width="23.5703125" style="82" customWidth="1"/>
    <col min="12306" max="12307" width="8.7109375" style="82" customWidth="1"/>
    <col min="12308" max="12308" width="9.140625" style="82"/>
    <col min="12309" max="12311" width="19.7109375" style="82" customWidth="1"/>
    <col min="12312" max="12544" width="9.140625" style="82"/>
    <col min="12545" max="12545" width="26.85546875" style="82" customWidth="1"/>
    <col min="12546" max="12546" width="12.140625" style="82" customWidth="1"/>
    <col min="12547" max="12548" width="10.42578125" style="82" customWidth="1"/>
    <col min="12549" max="12549" width="5.85546875" style="82" customWidth="1"/>
    <col min="12550" max="12550" width="6.5703125" style="82" customWidth="1"/>
    <col min="12551" max="12551" width="5.28515625" style="82" customWidth="1"/>
    <col min="12552" max="12552" width="7.42578125" style="82" customWidth="1"/>
    <col min="12553" max="12553" width="5.140625" style="82" bestFit="1" customWidth="1"/>
    <col min="12554" max="12554" width="7.28515625" style="82" customWidth="1"/>
    <col min="12555" max="12555" width="5" style="82" customWidth="1"/>
    <col min="12556" max="12556" width="7.28515625" style="82" bestFit="1" customWidth="1"/>
    <col min="12557" max="12558" width="10" style="82" customWidth="1"/>
    <col min="12559" max="12559" width="11.85546875" style="82" customWidth="1"/>
    <col min="12560" max="12560" width="1.140625" style="82" customWidth="1"/>
    <col min="12561" max="12561" width="23.5703125" style="82" customWidth="1"/>
    <col min="12562" max="12563" width="8.7109375" style="82" customWidth="1"/>
    <col min="12564" max="12564" width="9.140625" style="82"/>
    <col min="12565" max="12567" width="19.7109375" style="82" customWidth="1"/>
    <col min="12568" max="12800" width="9.140625" style="82"/>
    <col min="12801" max="12801" width="26.85546875" style="82" customWidth="1"/>
    <col min="12802" max="12802" width="12.140625" style="82" customWidth="1"/>
    <col min="12803" max="12804" width="10.42578125" style="82" customWidth="1"/>
    <col min="12805" max="12805" width="5.85546875" style="82" customWidth="1"/>
    <col min="12806" max="12806" width="6.5703125" style="82" customWidth="1"/>
    <col min="12807" max="12807" width="5.28515625" style="82" customWidth="1"/>
    <col min="12808" max="12808" width="7.42578125" style="82" customWidth="1"/>
    <col min="12809" max="12809" width="5.140625" style="82" bestFit="1" customWidth="1"/>
    <col min="12810" max="12810" width="7.28515625" style="82" customWidth="1"/>
    <col min="12811" max="12811" width="5" style="82" customWidth="1"/>
    <col min="12812" max="12812" width="7.28515625" style="82" bestFit="1" customWidth="1"/>
    <col min="12813" max="12814" width="10" style="82" customWidth="1"/>
    <col min="12815" max="12815" width="11.85546875" style="82" customWidth="1"/>
    <col min="12816" max="12816" width="1.140625" style="82" customWidth="1"/>
    <col min="12817" max="12817" width="23.5703125" style="82" customWidth="1"/>
    <col min="12818" max="12819" width="8.7109375" style="82" customWidth="1"/>
    <col min="12820" max="12820" width="9.140625" style="82"/>
    <col min="12821" max="12823" width="19.7109375" style="82" customWidth="1"/>
    <col min="12824" max="13056" width="9.140625" style="82"/>
    <col min="13057" max="13057" width="26.85546875" style="82" customWidth="1"/>
    <col min="13058" max="13058" width="12.140625" style="82" customWidth="1"/>
    <col min="13059" max="13060" width="10.42578125" style="82" customWidth="1"/>
    <col min="13061" max="13061" width="5.85546875" style="82" customWidth="1"/>
    <col min="13062" max="13062" width="6.5703125" style="82" customWidth="1"/>
    <col min="13063" max="13063" width="5.28515625" style="82" customWidth="1"/>
    <col min="13064" max="13064" width="7.42578125" style="82" customWidth="1"/>
    <col min="13065" max="13065" width="5.140625" style="82" bestFit="1" customWidth="1"/>
    <col min="13066" max="13066" width="7.28515625" style="82" customWidth="1"/>
    <col min="13067" max="13067" width="5" style="82" customWidth="1"/>
    <col min="13068" max="13068" width="7.28515625" style="82" bestFit="1" customWidth="1"/>
    <col min="13069" max="13070" width="10" style="82" customWidth="1"/>
    <col min="13071" max="13071" width="11.85546875" style="82" customWidth="1"/>
    <col min="13072" max="13072" width="1.140625" style="82" customWidth="1"/>
    <col min="13073" max="13073" width="23.5703125" style="82" customWidth="1"/>
    <col min="13074" max="13075" width="8.7109375" style="82" customWidth="1"/>
    <col min="13076" max="13076" width="9.140625" style="82"/>
    <col min="13077" max="13079" width="19.7109375" style="82" customWidth="1"/>
    <col min="13080" max="13312" width="9.140625" style="82"/>
    <col min="13313" max="13313" width="26.85546875" style="82" customWidth="1"/>
    <col min="13314" max="13314" width="12.140625" style="82" customWidth="1"/>
    <col min="13315" max="13316" width="10.42578125" style="82" customWidth="1"/>
    <col min="13317" max="13317" width="5.85546875" style="82" customWidth="1"/>
    <col min="13318" max="13318" width="6.5703125" style="82" customWidth="1"/>
    <col min="13319" max="13319" width="5.28515625" style="82" customWidth="1"/>
    <col min="13320" max="13320" width="7.42578125" style="82" customWidth="1"/>
    <col min="13321" max="13321" width="5.140625" style="82" bestFit="1" customWidth="1"/>
    <col min="13322" max="13322" width="7.28515625" style="82" customWidth="1"/>
    <col min="13323" max="13323" width="5" style="82" customWidth="1"/>
    <col min="13324" max="13324" width="7.28515625" style="82" bestFit="1" customWidth="1"/>
    <col min="13325" max="13326" width="10" style="82" customWidth="1"/>
    <col min="13327" max="13327" width="11.85546875" style="82" customWidth="1"/>
    <col min="13328" max="13328" width="1.140625" style="82" customWidth="1"/>
    <col min="13329" max="13329" width="23.5703125" style="82" customWidth="1"/>
    <col min="13330" max="13331" width="8.7109375" style="82" customWidth="1"/>
    <col min="13332" max="13332" width="9.140625" style="82"/>
    <col min="13333" max="13335" width="19.7109375" style="82" customWidth="1"/>
    <col min="13336" max="13568" width="9.140625" style="82"/>
    <col min="13569" max="13569" width="26.85546875" style="82" customWidth="1"/>
    <col min="13570" max="13570" width="12.140625" style="82" customWidth="1"/>
    <col min="13571" max="13572" width="10.42578125" style="82" customWidth="1"/>
    <col min="13573" max="13573" width="5.85546875" style="82" customWidth="1"/>
    <col min="13574" max="13574" width="6.5703125" style="82" customWidth="1"/>
    <col min="13575" max="13575" width="5.28515625" style="82" customWidth="1"/>
    <col min="13576" max="13576" width="7.42578125" style="82" customWidth="1"/>
    <col min="13577" max="13577" width="5.140625" style="82" bestFit="1" customWidth="1"/>
    <col min="13578" max="13578" width="7.28515625" style="82" customWidth="1"/>
    <col min="13579" max="13579" width="5" style="82" customWidth="1"/>
    <col min="13580" max="13580" width="7.28515625" style="82" bestFit="1" customWidth="1"/>
    <col min="13581" max="13582" width="10" style="82" customWidth="1"/>
    <col min="13583" max="13583" width="11.85546875" style="82" customWidth="1"/>
    <col min="13584" max="13584" width="1.140625" style="82" customWidth="1"/>
    <col min="13585" max="13585" width="23.5703125" style="82" customWidth="1"/>
    <col min="13586" max="13587" width="8.7109375" style="82" customWidth="1"/>
    <col min="13588" max="13588" width="9.140625" style="82"/>
    <col min="13589" max="13591" width="19.7109375" style="82" customWidth="1"/>
    <col min="13592" max="13824" width="9.140625" style="82"/>
    <col min="13825" max="13825" width="26.85546875" style="82" customWidth="1"/>
    <col min="13826" max="13826" width="12.140625" style="82" customWidth="1"/>
    <col min="13827" max="13828" width="10.42578125" style="82" customWidth="1"/>
    <col min="13829" max="13829" width="5.85546875" style="82" customWidth="1"/>
    <col min="13830" max="13830" width="6.5703125" style="82" customWidth="1"/>
    <col min="13831" max="13831" width="5.28515625" style="82" customWidth="1"/>
    <col min="13832" max="13832" width="7.42578125" style="82" customWidth="1"/>
    <col min="13833" max="13833" width="5.140625" style="82" bestFit="1" customWidth="1"/>
    <col min="13834" max="13834" width="7.28515625" style="82" customWidth="1"/>
    <col min="13835" max="13835" width="5" style="82" customWidth="1"/>
    <col min="13836" max="13836" width="7.28515625" style="82" bestFit="1" customWidth="1"/>
    <col min="13837" max="13838" width="10" style="82" customWidth="1"/>
    <col min="13839" max="13839" width="11.85546875" style="82" customWidth="1"/>
    <col min="13840" max="13840" width="1.140625" style="82" customWidth="1"/>
    <col min="13841" max="13841" width="23.5703125" style="82" customWidth="1"/>
    <col min="13842" max="13843" width="8.7109375" style="82" customWidth="1"/>
    <col min="13844" max="13844" width="9.140625" style="82"/>
    <col min="13845" max="13847" width="19.7109375" style="82" customWidth="1"/>
    <col min="13848" max="14080" width="9.140625" style="82"/>
    <col min="14081" max="14081" width="26.85546875" style="82" customWidth="1"/>
    <col min="14082" max="14082" width="12.140625" style="82" customWidth="1"/>
    <col min="14083" max="14084" width="10.42578125" style="82" customWidth="1"/>
    <col min="14085" max="14085" width="5.85546875" style="82" customWidth="1"/>
    <col min="14086" max="14086" width="6.5703125" style="82" customWidth="1"/>
    <col min="14087" max="14087" width="5.28515625" style="82" customWidth="1"/>
    <col min="14088" max="14088" width="7.42578125" style="82" customWidth="1"/>
    <col min="14089" max="14089" width="5.140625" style="82" bestFit="1" customWidth="1"/>
    <col min="14090" max="14090" width="7.28515625" style="82" customWidth="1"/>
    <col min="14091" max="14091" width="5" style="82" customWidth="1"/>
    <col min="14092" max="14092" width="7.28515625" style="82" bestFit="1" customWidth="1"/>
    <col min="14093" max="14094" width="10" style="82" customWidth="1"/>
    <col min="14095" max="14095" width="11.85546875" style="82" customWidth="1"/>
    <col min="14096" max="14096" width="1.140625" style="82" customWidth="1"/>
    <col min="14097" max="14097" width="23.5703125" style="82" customWidth="1"/>
    <col min="14098" max="14099" width="8.7109375" style="82" customWidth="1"/>
    <col min="14100" max="14100" width="9.140625" style="82"/>
    <col min="14101" max="14103" width="19.7109375" style="82" customWidth="1"/>
    <col min="14104" max="14336" width="9.140625" style="82"/>
    <col min="14337" max="14337" width="26.85546875" style="82" customWidth="1"/>
    <col min="14338" max="14338" width="12.140625" style="82" customWidth="1"/>
    <col min="14339" max="14340" width="10.42578125" style="82" customWidth="1"/>
    <col min="14341" max="14341" width="5.85546875" style="82" customWidth="1"/>
    <col min="14342" max="14342" width="6.5703125" style="82" customWidth="1"/>
    <col min="14343" max="14343" width="5.28515625" style="82" customWidth="1"/>
    <col min="14344" max="14344" width="7.42578125" style="82" customWidth="1"/>
    <col min="14345" max="14345" width="5.140625" style="82" bestFit="1" customWidth="1"/>
    <col min="14346" max="14346" width="7.28515625" style="82" customWidth="1"/>
    <col min="14347" max="14347" width="5" style="82" customWidth="1"/>
    <col min="14348" max="14348" width="7.28515625" style="82" bestFit="1" customWidth="1"/>
    <col min="14349" max="14350" width="10" style="82" customWidth="1"/>
    <col min="14351" max="14351" width="11.85546875" style="82" customWidth="1"/>
    <col min="14352" max="14352" width="1.140625" style="82" customWidth="1"/>
    <col min="14353" max="14353" width="23.5703125" style="82" customWidth="1"/>
    <col min="14354" max="14355" width="8.7109375" style="82" customWidth="1"/>
    <col min="14356" max="14356" width="9.140625" style="82"/>
    <col min="14357" max="14359" width="19.7109375" style="82" customWidth="1"/>
    <col min="14360" max="14592" width="9.140625" style="82"/>
    <col min="14593" max="14593" width="26.85546875" style="82" customWidth="1"/>
    <col min="14594" max="14594" width="12.140625" style="82" customWidth="1"/>
    <col min="14595" max="14596" width="10.42578125" style="82" customWidth="1"/>
    <col min="14597" max="14597" width="5.85546875" style="82" customWidth="1"/>
    <col min="14598" max="14598" width="6.5703125" style="82" customWidth="1"/>
    <col min="14599" max="14599" width="5.28515625" style="82" customWidth="1"/>
    <col min="14600" max="14600" width="7.42578125" style="82" customWidth="1"/>
    <col min="14601" max="14601" width="5.140625" style="82" bestFit="1" customWidth="1"/>
    <col min="14602" max="14602" width="7.28515625" style="82" customWidth="1"/>
    <col min="14603" max="14603" width="5" style="82" customWidth="1"/>
    <col min="14604" max="14604" width="7.28515625" style="82" bestFit="1" customWidth="1"/>
    <col min="14605" max="14606" width="10" style="82" customWidth="1"/>
    <col min="14607" max="14607" width="11.85546875" style="82" customWidth="1"/>
    <col min="14608" max="14608" width="1.140625" style="82" customWidth="1"/>
    <col min="14609" max="14609" width="23.5703125" style="82" customWidth="1"/>
    <col min="14610" max="14611" width="8.7109375" style="82" customWidth="1"/>
    <col min="14612" max="14612" width="9.140625" style="82"/>
    <col min="14613" max="14615" width="19.7109375" style="82" customWidth="1"/>
    <col min="14616" max="14848" width="9.140625" style="82"/>
    <col min="14849" max="14849" width="26.85546875" style="82" customWidth="1"/>
    <col min="14850" max="14850" width="12.140625" style="82" customWidth="1"/>
    <col min="14851" max="14852" width="10.42578125" style="82" customWidth="1"/>
    <col min="14853" max="14853" width="5.85546875" style="82" customWidth="1"/>
    <col min="14854" max="14854" width="6.5703125" style="82" customWidth="1"/>
    <col min="14855" max="14855" width="5.28515625" style="82" customWidth="1"/>
    <col min="14856" max="14856" width="7.42578125" style="82" customWidth="1"/>
    <col min="14857" max="14857" width="5.140625" style="82" bestFit="1" customWidth="1"/>
    <col min="14858" max="14858" width="7.28515625" style="82" customWidth="1"/>
    <col min="14859" max="14859" width="5" style="82" customWidth="1"/>
    <col min="14860" max="14860" width="7.28515625" style="82" bestFit="1" customWidth="1"/>
    <col min="14861" max="14862" width="10" style="82" customWidth="1"/>
    <col min="14863" max="14863" width="11.85546875" style="82" customWidth="1"/>
    <col min="14864" max="14864" width="1.140625" style="82" customWidth="1"/>
    <col min="14865" max="14865" width="23.5703125" style="82" customWidth="1"/>
    <col min="14866" max="14867" width="8.7109375" style="82" customWidth="1"/>
    <col min="14868" max="14868" width="9.140625" style="82"/>
    <col min="14869" max="14871" width="19.7109375" style="82" customWidth="1"/>
    <col min="14872" max="15104" width="9.140625" style="82"/>
    <col min="15105" max="15105" width="26.85546875" style="82" customWidth="1"/>
    <col min="15106" max="15106" width="12.140625" style="82" customWidth="1"/>
    <col min="15107" max="15108" width="10.42578125" style="82" customWidth="1"/>
    <col min="15109" max="15109" width="5.85546875" style="82" customWidth="1"/>
    <col min="15110" max="15110" width="6.5703125" style="82" customWidth="1"/>
    <col min="15111" max="15111" width="5.28515625" style="82" customWidth="1"/>
    <col min="15112" max="15112" width="7.42578125" style="82" customWidth="1"/>
    <col min="15113" max="15113" width="5.140625" style="82" bestFit="1" customWidth="1"/>
    <col min="15114" max="15114" width="7.28515625" style="82" customWidth="1"/>
    <col min="15115" max="15115" width="5" style="82" customWidth="1"/>
    <col min="15116" max="15116" width="7.28515625" style="82" bestFit="1" customWidth="1"/>
    <col min="15117" max="15118" width="10" style="82" customWidth="1"/>
    <col min="15119" max="15119" width="11.85546875" style="82" customWidth="1"/>
    <col min="15120" max="15120" width="1.140625" style="82" customWidth="1"/>
    <col min="15121" max="15121" width="23.5703125" style="82" customWidth="1"/>
    <col min="15122" max="15123" width="8.7109375" style="82" customWidth="1"/>
    <col min="15124" max="15124" width="9.140625" style="82"/>
    <col min="15125" max="15127" width="19.7109375" style="82" customWidth="1"/>
    <col min="15128" max="15360" width="9.140625" style="82"/>
    <col min="15361" max="15361" width="26.85546875" style="82" customWidth="1"/>
    <col min="15362" max="15362" width="12.140625" style="82" customWidth="1"/>
    <col min="15363" max="15364" width="10.42578125" style="82" customWidth="1"/>
    <col min="15365" max="15365" width="5.85546875" style="82" customWidth="1"/>
    <col min="15366" max="15366" width="6.5703125" style="82" customWidth="1"/>
    <col min="15367" max="15367" width="5.28515625" style="82" customWidth="1"/>
    <col min="15368" max="15368" width="7.42578125" style="82" customWidth="1"/>
    <col min="15369" max="15369" width="5.140625" style="82" bestFit="1" customWidth="1"/>
    <col min="15370" max="15370" width="7.28515625" style="82" customWidth="1"/>
    <col min="15371" max="15371" width="5" style="82" customWidth="1"/>
    <col min="15372" max="15372" width="7.28515625" style="82" bestFit="1" customWidth="1"/>
    <col min="15373" max="15374" width="10" style="82" customWidth="1"/>
    <col min="15375" max="15375" width="11.85546875" style="82" customWidth="1"/>
    <col min="15376" max="15376" width="1.140625" style="82" customWidth="1"/>
    <col min="15377" max="15377" width="23.5703125" style="82" customWidth="1"/>
    <col min="15378" max="15379" width="8.7109375" style="82" customWidth="1"/>
    <col min="15380" max="15380" width="9.140625" style="82"/>
    <col min="15381" max="15383" width="19.7109375" style="82" customWidth="1"/>
    <col min="15384" max="15616" width="9.140625" style="82"/>
    <col min="15617" max="15617" width="26.85546875" style="82" customWidth="1"/>
    <col min="15618" max="15618" width="12.140625" style="82" customWidth="1"/>
    <col min="15619" max="15620" width="10.42578125" style="82" customWidth="1"/>
    <col min="15621" max="15621" width="5.85546875" style="82" customWidth="1"/>
    <col min="15622" max="15622" width="6.5703125" style="82" customWidth="1"/>
    <col min="15623" max="15623" width="5.28515625" style="82" customWidth="1"/>
    <col min="15624" max="15624" width="7.42578125" style="82" customWidth="1"/>
    <col min="15625" max="15625" width="5.140625" style="82" bestFit="1" customWidth="1"/>
    <col min="15626" max="15626" width="7.28515625" style="82" customWidth="1"/>
    <col min="15627" max="15627" width="5" style="82" customWidth="1"/>
    <col min="15628" max="15628" width="7.28515625" style="82" bestFit="1" customWidth="1"/>
    <col min="15629" max="15630" width="10" style="82" customWidth="1"/>
    <col min="15631" max="15631" width="11.85546875" style="82" customWidth="1"/>
    <col min="15632" max="15632" width="1.140625" style="82" customWidth="1"/>
    <col min="15633" max="15633" width="23.5703125" style="82" customWidth="1"/>
    <col min="15634" max="15635" width="8.7109375" style="82" customWidth="1"/>
    <col min="15636" max="15636" width="9.140625" style="82"/>
    <col min="15637" max="15639" width="19.7109375" style="82" customWidth="1"/>
    <col min="15640" max="15872" width="9.140625" style="82"/>
    <col min="15873" max="15873" width="26.85546875" style="82" customWidth="1"/>
    <col min="15874" max="15874" width="12.140625" style="82" customWidth="1"/>
    <col min="15875" max="15876" width="10.42578125" style="82" customWidth="1"/>
    <col min="15877" max="15877" width="5.85546875" style="82" customWidth="1"/>
    <col min="15878" max="15878" width="6.5703125" style="82" customWidth="1"/>
    <col min="15879" max="15879" width="5.28515625" style="82" customWidth="1"/>
    <col min="15880" max="15880" width="7.42578125" style="82" customWidth="1"/>
    <col min="15881" max="15881" width="5.140625" style="82" bestFit="1" customWidth="1"/>
    <col min="15882" max="15882" width="7.28515625" style="82" customWidth="1"/>
    <col min="15883" max="15883" width="5" style="82" customWidth="1"/>
    <col min="15884" max="15884" width="7.28515625" style="82" bestFit="1" customWidth="1"/>
    <col min="15885" max="15886" width="10" style="82" customWidth="1"/>
    <col min="15887" max="15887" width="11.85546875" style="82" customWidth="1"/>
    <col min="15888" max="15888" width="1.140625" style="82" customWidth="1"/>
    <col min="15889" max="15889" width="23.5703125" style="82" customWidth="1"/>
    <col min="15890" max="15891" width="8.7109375" style="82" customWidth="1"/>
    <col min="15892" max="15892" width="9.140625" style="82"/>
    <col min="15893" max="15895" width="19.7109375" style="82" customWidth="1"/>
    <col min="15896" max="16128" width="9.140625" style="82"/>
    <col min="16129" max="16129" width="26.85546875" style="82" customWidth="1"/>
    <col min="16130" max="16130" width="12.140625" style="82" customWidth="1"/>
    <col min="16131" max="16132" width="10.42578125" style="82" customWidth="1"/>
    <col min="16133" max="16133" width="5.85546875" style="82" customWidth="1"/>
    <col min="16134" max="16134" width="6.5703125" style="82" customWidth="1"/>
    <col min="16135" max="16135" width="5.28515625" style="82" customWidth="1"/>
    <col min="16136" max="16136" width="7.42578125" style="82" customWidth="1"/>
    <col min="16137" max="16137" width="5.140625" style="82" bestFit="1" customWidth="1"/>
    <col min="16138" max="16138" width="7.28515625" style="82" customWidth="1"/>
    <col min="16139" max="16139" width="5" style="82" customWidth="1"/>
    <col min="16140" max="16140" width="7.28515625" style="82" bestFit="1" customWidth="1"/>
    <col min="16141" max="16142" width="10" style="82" customWidth="1"/>
    <col min="16143" max="16143" width="11.85546875" style="82" customWidth="1"/>
    <col min="16144" max="16144" width="1.140625" style="82" customWidth="1"/>
    <col min="16145" max="16145" width="23.5703125" style="82" customWidth="1"/>
    <col min="16146" max="16147" width="8.7109375" style="82" customWidth="1"/>
    <col min="16148" max="16148" width="9.140625" style="82"/>
    <col min="16149" max="16151" width="19.7109375" style="82" customWidth="1"/>
    <col min="16152" max="16384" width="9.140625" style="82"/>
  </cols>
  <sheetData>
    <row r="1" spans="1:23" ht="18.75" customHeight="1">
      <c r="B1" s="264" t="s">
        <v>386</v>
      </c>
      <c r="C1" s="149"/>
      <c r="D1" s="149"/>
    </row>
    <row r="2" spans="1:23" ht="25.5">
      <c r="A2" s="91" t="s">
        <v>36</v>
      </c>
      <c r="B2" s="91" t="s">
        <v>42</v>
      </c>
      <c r="C2" s="90" t="s">
        <v>43</v>
      </c>
      <c r="D2" s="91" t="s">
        <v>44</v>
      </c>
      <c r="E2" s="91">
        <v>2</v>
      </c>
      <c r="F2" s="91" t="s">
        <v>45</v>
      </c>
      <c r="G2" s="91">
        <v>3</v>
      </c>
      <c r="H2" s="91" t="s">
        <v>46</v>
      </c>
      <c r="I2" s="91">
        <v>4</v>
      </c>
      <c r="J2" s="91" t="s">
        <v>47</v>
      </c>
      <c r="K2" s="91">
        <v>5</v>
      </c>
      <c r="L2" s="91" t="s">
        <v>48</v>
      </c>
      <c r="M2" s="91" t="s">
        <v>49</v>
      </c>
      <c r="N2" s="90" t="s">
        <v>82</v>
      </c>
      <c r="O2" s="263" t="s">
        <v>81</v>
      </c>
    </row>
    <row r="3" spans="1:23" ht="12.75" customHeight="1" thickBot="1">
      <c r="A3" s="3" t="s">
        <v>130</v>
      </c>
      <c r="B3" s="249">
        <v>1</v>
      </c>
      <c r="C3" s="250">
        <v>30</v>
      </c>
      <c r="D3" s="86">
        <v>1</v>
      </c>
      <c r="E3" s="249"/>
      <c r="F3" s="368">
        <f t="shared" ref="F3:F12" si="0">E3/B3</f>
        <v>0</v>
      </c>
      <c r="G3" s="249"/>
      <c r="H3" s="368">
        <f t="shared" ref="H3:H11" si="1">G3/B3</f>
        <v>0</v>
      </c>
      <c r="I3" s="249"/>
      <c r="J3" s="368">
        <f t="shared" ref="J3:J12" si="2">I3/B3</f>
        <v>0</v>
      </c>
      <c r="K3" s="249">
        <v>1</v>
      </c>
      <c r="L3" s="368">
        <f t="shared" ref="L3:L12" si="3">K3/B3</f>
        <v>1</v>
      </c>
      <c r="M3" s="250">
        <v>5</v>
      </c>
      <c r="N3" s="369">
        <f t="shared" ref="N3:N12" si="4">(I3+K3)/B3</f>
        <v>1</v>
      </c>
      <c r="O3" s="368">
        <f t="shared" ref="O3:O12" si="5">(G3+I3+K3)/B3</f>
        <v>1</v>
      </c>
      <c r="P3" s="251">
        <v>20.5</v>
      </c>
      <c r="Q3" s="83" t="s">
        <v>43</v>
      </c>
      <c r="R3" s="83" t="s">
        <v>379</v>
      </c>
      <c r="S3" s="83" t="s">
        <v>108</v>
      </c>
      <c r="U3" s="83" t="s">
        <v>43</v>
      </c>
      <c r="V3" s="83" t="s">
        <v>379</v>
      </c>
      <c r="W3" s="252" t="s">
        <v>108</v>
      </c>
    </row>
    <row r="4" spans="1:23" ht="33.75">
      <c r="A4" s="3" t="s">
        <v>128</v>
      </c>
      <c r="B4" s="249">
        <v>2</v>
      </c>
      <c r="C4" s="250">
        <v>28</v>
      </c>
      <c r="D4" s="86">
        <v>2</v>
      </c>
      <c r="E4" s="249"/>
      <c r="F4" s="368">
        <f t="shared" si="0"/>
        <v>0</v>
      </c>
      <c r="G4" s="249"/>
      <c r="H4" s="368">
        <f t="shared" si="1"/>
        <v>0</v>
      </c>
      <c r="I4" s="249"/>
      <c r="J4" s="368">
        <f t="shared" si="2"/>
        <v>0</v>
      </c>
      <c r="K4" s="249">
        <v>2</v>
      </c>
      <c r="L4" s="368">
        <f t="shared" si="3"/>
        <v>1</v>
      </c>
      <c r="M4" s="250">
        <v>4.5</v>
      </c>
      <c r="N4" s="369">
        <f t="shared" si="4"/>
        <v>1</v>
      </c>
      <c r="O4" s="368">
        <f t="shared" si="5"/>
        <v>1</v>
      </c>
      <c r="P4" s="251">
        <v>20.5</v>
      </c>
      <c r="Q4" s="84"/>
      <c r="R4" s="85" t="s">
        <v>380</v>
      </c>
      <c r="S4" s="85" t="s">
        <v>380</v>
      </c>
      <c r="U4" s="94" t="s">
        <v>79</v>
      </c>
      <c r="V4" s="253">
        <v>0.6</v>
      </c>
      <c r="W4" s="253">
        <v>0.55000000000000004</v>
      </c>
    </row>
    <row r="5" spans="1:23" ht="18.75" customHeight="1">
      <c r="A5" s="3" t="s">
        <v>26</v>
      </c>
      <c r="B5" s="249">
        <v>1</v>
      </c>
      <c r="C5" s="250">
        <v>27</v>
      </c>
      <c r="D5" s="86">
        <v>3</v>
      </c>
      <c r="E5" s="249"/>
      <c r="F5" s="368">
        <f t="shared" si="0"/>
        <v>0</v>
      </c>
      <c r="G5" s="249"/>
      <c r="H5" s="368">
        <f t="shared" si="1"/>
        <v>0</v>
      </c>
      <c r="I5" s="249">
        <v>1</v>
      </c>
      <c r="J5" s="368">
        <f t="shared" si="2"/>
        <v>1</v>
      </c>
      <c r="K5" s="249"/>
      <c r="L5" s="368">
        <f t="shared" si="3"/>
        <v>0</v>
      </c>
      <c r="M5" s="250">
        <v>4</v>
      </c>
      <c r="N5" s="369">
        <f t="shared" si="4"/>
        <v>1</v>
      </c>
      <c r="O5" s="368">
        <f t="shared" si="5"/>
        <v>1</v>
      </c>
      <c r="P5" s="251">
        <v>20.5</v>
      </c>
      <c r="Q5" s="94" t="s">
        <v>79</v>
      </c>
      <c r="R5" s="326">
        <v>19.75</v>
      </c>
      <c r="S5" s="356">
        <v>18.440000000000001</v>
      </c>
      <c r="U5" s="94" t="s">
        <v>23</v>
      </c>
      <c r="V5" s="253">
        <v>0.78</v>
      </c>
      <c r="W5" s="253">
        <v>0.7</v>
      </c>
    </row>
    <row r="6" spans="1:23" ht="18.75" customHeight="1" thickBot="1">
      <c r="A6" s="3" t="s">
        <v>138</v>
      </c>
      <c r="B6" s="249">
        <v>8</v>
      </c>
      <c r="C6" s="250">
        <v>26</v>
      </c>
      <c r="D6" s="86">
        <v>4</v>
      </c>
      <c r="E6" s="249"/>
      <c r="F6" s="368">
        <f t="shared" si="0"/>
        <v>0</v>
      </c>
      <c r="G6" s="249">
        <v>2</v>
      </c>
      <c r="H6" s="368">
        <f t="shared" si="1"/>
        <v>0.25</v>
      </c>
      <c r="I6" s="249">
        <v>1</v>
      </c>
      <c r="J6" s="368">
        <f t="shared" si="2"/>
        <v>0.125</v>
      </c>
      <c r="K6" s="249">
        <v>5</v>
      </c>
      <c r="L6" s="368">
        <f t="shared" si="3"/>
        <v>0.625</v>
      </c>
      <c r="M6" s="250">
        <v>4.375</v>
      </c>
      <c r="N6" s="369">
        <f t="shared" si="4"/>
        <v>0.75</v>
      </c>
      <c r="O6" s="368">
        <f t="shared" si="5"/>
        <v>1</v>
      </c>
      <c r="P6" s="251">
        <v>20.5</v>
      </c>
      <c r="Q6" s="94" t="s">
        <v>23</v>
      </c>
      <c r="R6" s="326">
        <v>25.75</v>
      </c>
      <c r="S6" s="356">
        <v>23.03</v>
      </c>
      <c r="U6" s="96" t="s">
        <v>22</v>
      </c>
      <c r="V6" s="258">
        <v>0.69</v>
      </c>
      <c r="W6" s="253">
        <v>0.61</v>
      </c>
    </row>
    <row r="7" spans="1:23" ht="18.75" customHeight="1" thickBot="1">
      <c r="A7" s="3" t="s">
        <v>127</v>
      </c>
      <c r="B7" s="249">
        <v>1</v>
      </c>
      <c r="C7" s="250">
        <v>25</v>
      </c>
      <c r="D7" s="86">
        <v>5</v>
      </c>
      <c r="E7" s="249"/>
      <c r="F7" s="368">
        <f t="shared" si="0"/>
        <v>0</v>
      </c>
      <c r="G7" s="249"/>
      <c r="H7" s="368">
        <f t="shared" si="1"/>
        <v>0</v>
      </c>
      <c r="I7" s="249">
        <v>1</v>
      </c>
      <c r="J7" s="368">
        <f t="shared" si="2"/>
        <v>1</v>
      </c>
      <c r="K7" s="249"/>
      <c r="L7" s="368">
        <f t="shared" si="3"/>
        <v>0</v>
      </c>
      <c r="M7" s="250">
        <v>4</v>
      </c>
      <c r="N7" s="369">
        <f t="shared" si="4"/>
        <v>1</v>
      </c>
      <c r="O7" s="368">
        <f t="shared" si="5"/>
        <v>1</v>
      </c>
      <c r="P7" s="251">
        <v>20.5</v>
      </c>
      <c r="Q7" s="96" t="s">
        <v>388</v>
      </c>
      <c r="R7" s="357">
        <v>22.75</v>
      </c>
      <c r="S7" s="361">
        <v>20.3</v>
      </c>
      <c r="U7" s="96"/>
      <c r="V7" s="96"/>
      <c r="W7" s="94"/>
    </row>
    <row r="8" spans="1:23" ht="18.75" customHeight="1" thickBot="1">
      <c r="A8" s="3" t="s">
        <v>27</v>
      </c>
      <c r="B8" s="249">
        <v>1</v>
      </c>
      <c r="C8" s="250">
        <v>25</v>
      </c>
      <c r="D8" s="86">
        <v>5</v>
      </c>
      <c r="E8" s="249"/>
      <c r="F8" s="368">
        <f t="shared" si="0"/>
        <v>0</v>
      </c>
      <c r="G8" s="249"/>
      <c r="H8" s="368">
        <f t="shared" si="1"/>
        <v>0</v>
      </c>
      <c r="I8" s="249">
        <v>1</v>
      </c>
      <c r="J8" s="368">
        <f t="shared" si="2"/>
        <v>1</v>
      </c>
      <c r="K8" s="249"/>
      <c r="L8" s="368">
        <f t="shared" si="3"/>
        <v>0</v>
      </c>
      <c r="M8" s="250">
        <v>4</v>
      </c>
      <c r="N8" s="369">
        <f t="shared" si="4"/>
        <v>1</v>
      </c>
      <c r="O8" s="368">
        <f t="shared" si="5"/>
        <v>1</v>
      </c>
      <c r="P8" s="251">
        <v>20.5</v>
      </c>
      <c r="Q8" s="96" t="s">
        <v>80</v>
      </c>
      <c r="R8" s="359">
        <v>20.5</v>
      </c>
      <c r="S8" s="360">
        <v>20.7</v>
      </c>
    </row>
    <row r="9" spans="1:23" ht="18.75" customHeight="1">
      <c r="A9" s="3" t="s">
        <v>144</v>
      </c>
      <c r="B9" s="249">
        <v>4</v>
      </c>
      <c r="C9" s="250">
        <v>23.5</v>
      </c>
      <c r="D9" s="86">
        <v>6</v>
      </c>
      <c r="E9" s="249">
        <v>1</v>
      </c>
      <c r="F9" s="368">
        <f t="shared" si="0"/>
        <v>0.25</v>
      </c>
      <c r="G9" s="249"/>
      <c r="H9" s="368">
        <f t="shared" si="1"/>
        <v>0</v>
      </c>
      <c r="I9" s="249">
        <v>1</v>
      </c>
      <c r="J9" s="368">
        <f t="shared" si="2"/>
        <v>0.25</v>
      </c>
      <c r="K9" s="249">
        <v>2</v>
      </c>
      <c r="L9" s="368">
        <f t="shared" si="3"/>
        <v>0.5</v>
      </c>
      <c r="M9" s="250">
        <v>4</v>
      </c>
      <c r="N9" s="369">
        <f t="shared" si="4"/>
        <v>0.75</v>
      </c>
      <c r="O9" s="368">
        <f t="shared" si="5"/>
        <v>0.75</v>
      </c>
      <c r="P9" s="251">
        <v>20.5</v>
      </c>
    </row>
    <row r="10" spans="1:23" ht="18.75" customHeight="1">
      <c r="A10" s="3" t="s">
        <v>32</v>
      </c>
      <c r="B10" s="249">
        <v>3</v>
      </c>
      <c r="C10" s="250">
        <v>22.333333333333332</v>
      </c>
      <c r="D10" s="86">
        <v>7</v>
      </c>
      <c r="E10" s="249"/>
      <c r="F10" s="368">
        <f t="shared" si="0"/>
        <v>0</v>
      </c>
      <c r="G10" s="249">
        <v>1</v>
      </c>
      <c r="H10" s="368">
        <f t="shared" si="1"/>
        <v>0.33333333333333331</v>
      </c>
      <c r="I10" s="249">
        <v>1</v>
      </c>
      <c r="J10" s="368">
        <f t="shared" si="2"/>
        <v>0.33333333333333331</v>
      </c>
      <c r="K10" s="249">
        <v>1</v>
      </c>
      <c r="L10" s="368">
        <f t="shared" si="3"/>
        <v>0.33333333333333331</v>
      </c>
      <c r="M10" s="250">
        <v>4</v>
      </c>
      <c r="N10" s="369">
        <f t="shared" si="4"/>
        <v>0.66666666666666663</v>
      </c>
      <c r="O10" s="368">
        <f t="shared" si="5"/>
        <v>1</v>
      </c>
      <c r="P10" s="251">
        <v>20.5</v>
      </c>
    </row>
    <row r="11" spans="1:23" ht="18.75" customHeight="1">
      <c r="A11" s="3" t="s">
        <v>504</v>
      </c>
      <c r="B11" s="249">
        <v>11</v>
      </c>
      <c r="C11" s="250">
        <v>17.90909090909091</v>
      </c>
      <c r="D11" s="86">
        <v>8</v>
      </c>
      <c r="E11" s="249"/>
      <c r="F11" s="368">
        <f t="shared" si="0"/>
        <v>0</v>
      </c>
      <c r="G11" s="249">
        <v>7</v>
      </c>
      <c r="H11" s="368">
        <f t="shared" si="1"/>
        <v>0.63636363636363635</v>
      </c>
      <c r="I11" s="249">
        <v>3</v>
      </c>
      <c r="J11" s="368">
        <f t="shared" si="2"/>
        <v>0.27272727272727271</v>
      </c>
      <c r="K11" s="249">
        <v>1</v>
      </c>
      <c r="L11" s="368">
        <f t="shared" si="3"/>
        <v>9.0909090909090912E-2</v>
      </c>
      <c r="M11" s="250">
        <v>3.4545454545454546</v>
      </c>
      <c r="N11" s="369">
        <f t="shared" si="4"/>
        <v>0.36363636363636365</v>
      </c>
      <c r="O11" s="368">
        <f t="shared" si="5"/>
        <v>1</v>
      </c>
      <c r="P11" s="251">
        <v>20.5</v>
      </c>
    </row>
    <row r="12" spans="1:23" ht="30">
      <c r="A12" s="219" t="s">
        <v>40</v>
      </c>
      <c r="B12" s="216">
        <v>32</v>
      </c>
      <c r="C12" s="256">
        <v>22.78</v>
      </c>
      <c r="D12" s="220"/>
      <c r="E12" s="216">
        <v>1</v>
      </c>
      <c r="F12" s="260">
        <f t="shared" si="0"/>
        <v>3.125E-2</v>
      </c>
      <c r="G12" s="216">
        <v>10</v>
      </c>
      <c r="H12" s="218">
        <f>G12/B12</f>
        <v>0.3125</v>
      </c>
      <c r="I12" s="216">
        <v>9</v>
      </c>
      <c r="J12" s="218">
        <f t="shared" si="2"/>
        <v>0.28125</v>
      </c>
      <c r="K12" s="216">
        <v>12</v>
      </c>
      <c r="L12" s="218">
        <f t="shared" si="3"/>
        <v>0.375</v>
      </c>
      <c r="M12" s="256">
        <v>4</v>
      </c>
      <c r="N12" s="218">
        <f t="shared" si="4"/>
        <v>0.65625</v>
      </c>
      <c r="O12" s="218">
        <f t="shared" si="5"/>
        <v>0.96875</v>
      </c>
    </row>
    <row r="13" spans="1:23" ht="13.5" thickBot="1">
      <c r="Q13" s="83" t="s">
        <v>49</v>
      </c>
      <c r="R13" s="83" t="s">
        <v>379</v>
      </c>
      <c r="S13" s="104" t="s">
        <v>108</v>
      </c>
    </row>
    <row r="14" spans="1:23">
      <c r="Q14" s="84"/>
      <c r="R14" s="105"/>
      <c r="S14" s="105"/>
    </row>
    <row r="15" spans="1:23">
      <c r="Q15" s="94" t="s">
        <v>79</v>
      </c>
      <c r="R15" s="356">
        <v>3.63</v>
      </c>
      <c r="S15" s="356">
        <v>3.44</v>
      </c>
    </row>
    <row r="16" spans="1:23">
      <c r="Q16" s="94" t="s">
        <v>23</v>
      </c>
      <c r="R16" s="356">
        <v>4.3099999999999996</v>
      </c>
      <c r="S16" s="356">
        <v>3.97</v>
      </c>
    </row>
    <row r="17" spans="17:19" ht="13.5" thickBot="1">
      <c r="Q17" s="96" t="s">
        <v>388</v>
      </c>
      <c r="R17" s="361">
        <v>3.97</v>
      </c>
      <c r="S17" s="361">
        <v>3.65</v>
      </c>
    </row>
    <row r="18" spans="17:19" ht="13.5" thickBot="1">
      <c r="Q18" s="96" t="s">
        <v>80</v>
      </c>
      <c r="R18" s="362">
        <v>3.7</v>
      </c>
      <c r="S18" s="360">
        <v>3.6</v>
      </c>
    </row>
    <row r="20" spans="17:19" ht="16.5" customHeight="1"/>
    <row r="21" spans="17:19" hidden="1"/>
    <row r="22" spans="17:19" hidden="1"/>
    <row r="23" spans="17:19" hidden="1"/>
    <row r="24" spans="17:19" hidden="1"/>
    <row r="25" spans="17:19" hidden="1"/>
    <row r="26" spans="17:19" hidden="1"/>
    <row r="27" spans="17:19" hidden="1"/>
    <row r="28" spans="17:19" hidden="1"/>
    <row r="29" spans="17:19" hidden="1"/>
    <row r="30" spans="17:19" hidden="1"/>
    <row r="31" spans="17:19" hidden="1"/>
    <row r="32" spans="17:19" hidden="1"/>
    <row r="33" spans="1:19" hidden="1"/>
    <row r="34" spans="1:19" ht="42" customHeight="1"/>
    <row r="35" spans="1:19" ht="13.5" thickBot="1">
      <c r="Q35" s="83" t="s">
        <v>82</v>
      </c>
      <c r="R35" s="83" t="s">
        <v>379</v>
      </c>
      <c r="S35" s="104" t="s">
        <v>108</v>
      </c>
    </row>
    <row r="36" spans="1:19">
      <c r="Q36" s="84"/>
      <c r="R36" s="105"/>
      <c r="S36" s="105"/>
    </row>
    <row r="37" spans="1:19">
      <c r="Q37" s="94" t="s">
        <v>79</v>
      </c>
      <c r="R37" s="363">
        <v>0.5</v>
      </c>
      <c r="S37" s="363">
        <v>0.44</v>
      </c>
    </row>
    <row r="38" spans="1:19">
      <c r="A38" s="89" t="s">
        <v>382</v>
      </c>
      <c r="B38" s="88" t="s">
        <v>383</v>
      </c>
      <c r="C38" s="88"/>
      <c r="D38" s="88"/>
      <c r="Q38" s="94" t="s">
        <v>23</v>
      </c>
      <c r="R38" s="363">
        <v>0.81</v>
      </c>
      <c r="S38" s="363">
        <v>0.85299999999999998</v>
      </c>
    </row>
    <row r="39" spans="1:19" ht="13.5" thickBot="1">
      <c r="Q39" s="96" t="s">
        <v>388</v>
      </c>
      <c r="R39" s="364">
        <v>0.65600000000000003</v>
      </c>
      <c r="S39" s="364">
        <v>0.60699999999999998</v>
      </c>
    </row>
    <row r="40" spans="1:19" ht="13.5" thickBot="1">
      <c r="C40" s="82" t="s">
        <v>285</v>
      </c>
      <c r="Q40" s="96" t="s">
        <v>80</v>
      </c>
      <c r="R40" s="379">
        <v>0.63600000000000001</v>
      </c>
      <c r="S40" s="365"/>
    </row>
    <row r="42" spans="1:19" ht="57.75" customHeight="1"/>
    <row r="43" spans="1:19" ht="13.5" thickBot="1">
      <c r="Q43" s="83" t="s">
        <v>81</v>
      </c>
      <c r="R43" s="83" t="s">
        <v>379</v>
      </c>
      <c r="S43" s="104" t="s">
        <v>108</v>
      </c>
    </row>
    <row r="44" spans="1:19">
      <c r="Q44" s="84"/>
      <c r="R44" s="105"/>
      <c r="S44" s="105"/>
    </row>
    <row r="45" spans="1:19">
      <c r="Q45" s="94" t="s">
        <v>79</v>
      </c>
      <c r="R45" s="363">
        <v>1</v>
      </c>
      <c r="S45" s="363">
        <v>0.92</v>
      </c>
    </row>
    <row r="46" spans="1:19">
      <c r="Q46" s="94" t="s">
        <v>23</v>
      </c>
      <c r="R46" s="363">
        <v>0.94</v>
      </c>
      <c r="S46" s="363">
        <v>0.97099999999999997</v>
      </c>
    </row>
    <row r="47" spans="1:19" ht="13.5" thickBot="1">
      <c r="Q47" s="96" t="s">
        <v>388</v>
      </c>
      <c r="R47" s="364">
        <v>0.96899999999999997</v>
      </c>
      <c r="S47" s="364">
        <v>0.94</v>
      </c>
    </row>
    <row r="48" spans="1:19" ht="13.5" thickBot="1">
      <c r="Q48" s="96" t="s">
        <v>80</v>
      </c>
      <c r="R48" s="379">
        <v>0.85599999999999998</v>
      </c>
      <c r="S48" s="365"/>
    </row>
  </sheetData>
  <pageMargins left="0.59055118110236227" right="0.19685039370078741" top="0.59055118110236227" bottom="0.19685039370078741" header="0.31496062992125984" footer="0.31496062992125984"/>
  <pageSetup paperSize="9" scale="56" orientation="landscape" r:id="rId1"/>
  <headerFooter>
    <oddHeader>&amp;R&amp;A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2:I20"/>
  <sheetViews>
    <sheetView topLeftCell="A4" zoomScale="75" zoomScaleNormal="75" zoomScaleSheetLayoutView="86" workbookViewId="0">
      <selection activeCell="C38" sqref="C38"/>
    </sheetView>
  </sheetViews>
  <sheetFormatPr defaultRowHeight="12.75"/>
  <cols>
    <col min="1" max="10" width="17.140625" style="10" customWidth="1"/>
    <col min="11" max="16384" width="9.140625" style="10"/>
  </cols>
  <sheetData>
    <row r="2" spans="1:9" ht="36" customHeight="1">
      <c r="A2" s="483" t="s">
        <v>320</v>
      </c>
      <c r="B2" s="483"/>
      <c r="C2" s="483"/>
      <c r="D2" s="483"/>
      <c r="E2" s="483"/>
      <c r="F2" s="483"/>
      <c r="G2" s="483"/>
      <c r="H2" s="483"/>
      <c r="I2" s="483"/>
    </row>
    <row r="4" spans="1:9" ht="12.75" customHeight="1">
      <c r="A4" s="484" t="s">
        <v>62</v>
      </c>
      <c r="B4" s="484" t="s">
        <v>66</v>
      </c>
      <c r="C4" s="484" t="s">
        <v>67</v>
      </c>
      <c r="D4" s="484" t="s">
        <v>68</v>
      </c>
      <c r="E4" s="485" t="s">
        <v>75</v>
      </c>
      <c r="F4" s="485"/>
      <c r="G4" s="485"/>
      <c r="H4" s="485"/>
      <c r="I4" s="485"/>
    </row>
    <row r="5" spans="1:9" ht="12.75" customHeight="1">
      <c r="A5" s="484"/>
      <c r="B5" s="484"/>
      <c r="C5" s="484"/>
      <c r="D5" s="484"/>
      <c r="E5" s="485" t="s">
        <v>69</v>
      </c>
      <c r="F5" s="485" t="s">
        <v>70</v>
      </c>
      <c r="G5" s="485"/>
      <c r="H5" s="485" t="s">
        <v>73</v>
      </c>
      <c r="I5" s="485"/>
    </row>
    <row r="6" spans="1:9" ht="25.5">
      <c r="A6" s="484"/>
      <c r="B6" s="484"/>
      <c r="C6" s="484"/>
      <c r="D6" s="484"/>
      <c r="E6" s="485"/>
      <c r="F6" s="31" t="s">
        <v>71</v>
      </c>
      <c r="G6" s="31" t="s">
        <v>72</v>
      </c>
      <c r="H6" s="31" t="s">
        <v>71</v>
      </c>
      <c r="I6" s="31" t="s">
        <v>74</v>
      </c>
    </row>
    <row r="7" spans="1:9">
      <c r="A7" s="24" t="s">
        <v>64</v>
      </c>
      <c r="B7" s="128">
        <v>8</v>
      </c>
      <c r="C7" s="128">
        <v>0</v>
      </c>
      <c r="D7" s="128">
        <v>4</v>
      </c>
      <c r="E7" s="126">
        <v>0</v>
      </c>
      <c r="F7" s="126">
        <v>1</v>
      </c>
      <c r="G7" s="126">
        <v>3</v>
      </c>
      <c r="H7" s="126">
        <v>0</v>
      </c>
      <c r="I7" s="126">
        <v>0</v>
      </c>
    </row>
    <row r="8" spans="1:9">
      <c r="A8" s="122" t="s">
        <v>63</v>
      </c>
      <c r="B8" s="128">
        <v>5</v>
      </c>
      <c r="C8" s="128">
        <v>0</v>
      </c>
      <c r="D8" s="128">
        <v>0</v>
      </c>
      <c r="E8" s="128">
        <v>0</v>
      </c>
      <c r="F8" s="128">
        <v>1</v>
      </c>
      <c r="G8" s="128">
        <v>4</v>
      </c>
      <c r="H8" s="128">
        <v>0</v>
      </c>
      <c r="I8" s="128">
        <v>0</v>
      </c>
    </row>
    <row r="9" spans="1:9">
      <c r="A9" s="125" t="s">
        <v>430</v>
      </c>
      <c r="B9" s="130">
        <v>1</v>
      </c>
      <c r="C9" s="130"/>
      <c r="D9" s="130"/>
      <c r="E9" s="130"/>
      <c r="F9" s="130"/>
      <c r="G9" s="130">
        <v>1</v>
      </c>
      <c r="H9" s="130"/>
      <c r="I9" s="130"/>
    </row>
    <row r="10" spans="1:9">
      <c r="A10" s="125" t="s">
        <v>429</v>
      </c>
      <c r="B10" s="130">
        <v>1</v>
      </c>
      <c r="C10" s="130"/>
      <c r="D10" s="130">
        <v>1</v>
      </c>
      <c r="E10" s="130"/>
      <c r="F10" s="130"/>
      <c r="G10" s="130"/>
      <c r="H10" s="130"/>
      <c r="I10" s="130"/>
    </row>
    <row r="11" spans="1:9" ht="13.5" thickBot="1">
      <c r="A11" s="125"/>
      <c r="B11" s="130"/>
      <c r="C11" s="130"/>
      <c r="D11" s="130"/>
      <c r="E11" s="130"/>
      <c r="F11" s="130"/>
      <c r="G11" s="130"/>
      <c r="H11" s="130"/>
      <c r="I11" s="130"/>
    </row>
    <row r="12" spans="1:9" ht="15.75" thickTop="1">
      <c r="A12" s="48" t="s">
        <v>65</v>
      </c>
      <c r="B12" s="49">
        <v>15</v>
      </c>
      <c r="C12" s="49">
        <f t="shared" ref="C12:I12" si="0">SUM(C7:C8)</f>
        <v>0</v>
      </c>
      <c r="D12" s="49">
        <f t="shared" si="0"/>
        <v>4</v>
      </c>
      <c r="E12" s="49">
        <f t="shared" si="0"/>
        <v>0</v>
      </c>
      <c r="F12" s="49">
        <f t="shared" si="0"/>
        <v>2</v>
      </c>
      <c r="G12" s="49">
        <f t="shared" si="0"/>
        <v>7</v>
      </c>
      <c r="H12" s="49">
        <f t="shared" si="0"/>
        <v>0</v>
      </c>
      <c r="I12" s="49">
        <f t="shared" si="0"/>
        <v>0</v>
      </c>
    </row>
    <row r="14" spans="1:9">
      <c r="D14" s="23" t="s">
        <v>16</v>
      </c>
      <c r="E14" s="23" t="s">
        <v>78</v>
      </c>
    </row>
    <row r="15" spans="1:9">
      <c r="C15" s="23" t="s">
        <v>68</v>
      </c>
      <c r="D15" s="10">
        <v>2</v>
      </c>
      <c r="E15" s="10">
        <v>0</v>
      </c>
    </row>
    <row r="16" spans="1:9">
      <c r="C16" s="23" t="s">
        <v>67</v>
      </c>
      <c r="D16" s="10">
        <v>0</v>
      </c>
      <c r="E16" s="10">
        <v>0</v>
      </c>
    </row>
    <row r="17" spans="3:5">
      <c r="C17" s="10" t="s">
        <v>69</v>
      </c>
      <c r="D17" s="10">
        <v>0</v>
      </c>
      <c r="E17" s="10">
        <v>0</v>
      </c>
    </row>
    <row r="18" spans="3:5">
      <c r="C18" s="23" t="s">
        <v>321</v>
      </c>
      <c r="D18" s="10">
        <v>0</v>
      </c>
      <c r="E18" s="10">
        <v>0</v>
      </c>
    </row>
    <row r="19" spans="3:5">
      <c r="C19" s="23" t="s">
        <v>322</v>
      </c>
      <c r="D19" s="10">
        <v>2</v>
      </c>
      <c r="E19" s="10">
        <v>5</v>
      </c>
    </row>
    <row r="20" spans="3:5">
      <c r="C20" s="10" t="s">
        <v>73</v>
      </c>
      <c r="D20" s="10">
        <v>0</v>
      </c>
      <c r="E20" s="10">
        <v>0</v>
      </c>
    </row>
  </sheetData>
  <mergeCells count="9">
    <mergeCell ref="A2:I2"/>
    <mergeCell ref="A4:A6"/>
    <mergeCell ref="B4:B6"/>
    <mergeCell ref="C4:C6"/>
    <mergeCell ref="D4:D6"/>
    <mergeCell ref="E4:I4"/>
    <mergeCell ref="E5:E6"/>
    <mergeCell ref="F5:G5"/>
    <mergeCell ref="H5:I5"/>
  </mergeCells>
  <pageMargins left="0.59055118110236227" right="0" top="0.59055118110236227" bottom="0" header="0.43307086614173229" footer="0.51181102362204722"/>
  <pageSetup paperSize="9" scale="90" orientation="landscape" r:id="rId1"/>
  <headerFooter alignWithMargins="0">
    <oddHeader>&amp;R&amp;9&amp;A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1:I12"/>
  <sheetViews>
    <sheetView zoomScale="75" zoomScaleNormal="75" workbookViewId="0">
      <selection activeCell="C38" sqref="C38"/>
    </sheetView>
  </sheetViews>
  <sheetFormatPr defaultRowHeight="12.75"/>
  <cols>
    <col min="1" max="1" width="37.85546875" customWidth="1"/>
    <col min="2" max="2" width="37.5703125" customWidth="1"/>
    <col min="3" max="6" width="15.7109375" customWidth="1"/>
  </cols>
  <sheetData>
    <row r="1" spans="1:9" ht="42" customHeight="1">
      <c r="A1" s="437" t="s">
        <v>414</v>
      </c>
      <c r="B1" s="437"/>
      <c r="C1" s="437"/>
      <c r="D1" s="437"/>
      <c r="E1" s="437"/>
      <c r="F1" s="437"/>
    </row>
    <row r="3" spans="1:9" ht="18.75" customHeight="1">
      <c r="A3" s="491" t="s">
        <v>77</v>
      </c>
      <c r="B3" s="489" t="s">
        <v>426</v>
      </c>
      <c r="C3" s="486" t="s">
        <v>8</v>
      </c>
      <c r="D3" s="487"/>
      <c r="E3" s="487"/>
      <c r="F3" s="488"/>
    </row>
    <row r="4" spans="1:9" ht="54.75" customHeight="1">
      <c r="A4" s="491"/>
      <c r="B4" s="490"/>
      <c r="C4" s="15" t="s">
        <v>9</v>
      </c>
      <c r="D4" s="15" t="s">
        <v>55</v>
      </c>
      <c r="E4" s="15" t="s">
        <v>10</v>
      </c>
      <c r="F4" s="15" t="s">
        <v>55</v>
      </c>
    </row>
    <row r="5" spans="1:9" ht="17.25" customHeight="1">
      <c r="A5" s="36" t="s">
        <v>79</v>
      </c>
      <c r="B5" s="38">
        <v>954</v>
      </c>
      <c r="C5" s="38">
        <v>950</v>
      </c>
      <c r="D5" s="29">
        <v>0.99580712788259962</v>
      </c>
      <c r="E5" s="38">
        <v>33</v>
      </c>
      <c r="F5" s="29">
        <f>E5/C5</f>
        <v>3.4736842105263156E-2</v>
      </c>
    </row>
    <row r="6" spans="1:9" ht="17.25" customHeight="1">
      <c r="A6" s="36" t="s">
        <v>6</v>
      </c>
      <c r="B6" s="38">
        <v>657</v>
      </c>
      <c r="C6" s="38">
        <v>655</v>
      </c>
      <c r="D6" s="29">
        <v>0.9969558599695586</v>
      </c>
      <c r="E6" s="38">
        <v>22</v>
      </c>
      <c r="F6" s="29">
        <f>E6/C6</f>
        <v>3.3587786259541987E-2</v>
      </c>
    </row>
    <row r="7" spans="1:9" ht="17.25" customHeight="1" thickBot="1">
      <c r="A7" s="57"/>
      <c r="B7" s="51"/>
      <c r="C7" s="51"/>
      <c r="D7" s="50"/>
      <c r="E7" s="51"/>
      <c r="F7" s="50"/>
    </row>
    <row r="8" spans="1:9" ht="17.25" customHeight="1" thickTop="1">
      <c r="A8" s="58" t="s">
        <v>7</v>
      </c>
      <c r="B8" s="59">
        <f>SUM(B5:B6)</f>
        <v>1611</v>
      </c>
      <c r="C8" s="59">
        <f>SUM(C5:C6)</f>
        <v>1605</v>
      </c>
      <c r="D8" s="60">
        <f>C8/B8</f>
        <v>0.9962756052141527</v>
      </c>
      <c r="E8" s="59">
        <f>SUM(E5:E6)</f>
        <v>55</v>
      </c>
      <c r="F8" s="60">
        <f>E8/C8</f>
        <v>3.4267912772585667E-2</v>
      </c>
      <c r="I8" s="304"/>
    </row>
    <row r="11" spans="1:9" ht="63.75">
      <c r="B11" s="40"/>
      <c r="C11" s="41" t="s">
        <v>11</v>
      </c>
      <c r="D11" s="15" t="s">
        <v>10</v>
      </c>
      <c r="E11" s="15" t="s">
        <v>8</v>
      </c>
    </row>
    <row r="12" spans="1:9">
      <c r="B12" s="37" t="s">
        <v>7</v>
      </c>
      <c r="C12" s="14">
        <v>6</v>
      </c>
      <c r="D12" s="14">
        <v>55</v>
      </c>
      <c r="E12" s="14">
        <v>1605</v>
      </c>
    </row>
  </sheetData>
  <mergeCells count="4">
    <mergeCell ref="C3:F3"/>
    <mergeCell ref="A1:F1"/>
    <mergeCell ref="B3:B4"/>
    <mergeCell ref="A3:A4"/>
  </mergeCells>
  <phoneticPr fontId="3" type="noConversion"/>
  <pageMargins left="0.59055118110236227" right="0" top="0.59055118110236227" bottom="0.39370078740157483" header="0.43307086614173229" footer="0.51181102362204722"/>
  <pageSetup paperSize="9" scale="96" orientation="landscape" horizontalDpi="4294967294" r:id="rId1"/>
  <headerFooter alignWithMargins="0">
    <oddHeader>&amp;R&amp;8&amp;A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V23"/>
  <sheetViews>
    <sheetView topLeftCell="A9" zoomScale="75" zoomScaleNormal="75" workbookViewId="0">
      <selection activeCell="A15" sqref="A15:V23"/>
    </sheetView>
  </sheetViews>
  <sheetFormatPr defaultRowHeight="12.75"/>
  <sheetData>
    <row r="15" spans="1:22" ht="30" customHeight="1">
      <c r="A15" s="393" t="s">
        <v>512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</row>
    <row r="16" spans="1:22" ht="30" customHeight="1">
      <c r="A16" s="393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</row>
    <row r="17" spans="1:22" ht="30" customHeight="1">
      <c r="A17" s="393"/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</row>
    <row r="18" spans="1:22" ht="51.75" customHeight="1">
      <c r="A18" s="393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</row>
    <row r="19" spans="1:22" ht="30" customHeight="1">
      <c r="A19" s="393"/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</row>
    <row r="20" spans="1:22" ht="30" customHeight="1">
      <c r="A20" s="393"/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</row>
    <row r="21" spans="1:22" ht="30" customHeight="1">
      <c r="A21" s="393"/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</row>
    <row r="22" spans="1:22" ht="30" customHeight="1">
      <c r="A22" s="393"/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</row>
    <row r="23" spans="1:22" ht="30" customHeight="1">
      <c r="A23" s="393"/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</row>
  </sheetData>
  <mergeCells count="1">
    <mergeCell ref="A15:V23"/>
  </mergeCells>
  <phoneticPr fontId="8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68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80"/>
  <sheetViews>
    <sheetView topLeftCell="A22" workbookViewId="0">
      <selection activeCell="C29" sqref="C29"/>
    </sheetView>
  </sheetViews>
  <sheetFormatPr defaultColWidth="133" defaultRowHeight="12.75"/>
  <cols>
    <col min="1" max="1" width="130.7109375" style="12" customWidth="1"/>
    <col min="2" max="2" width="7.5703125" style="352" bestFit="1" customWidth="1"/>
    <col min="3" max="16384" width="133" style="12"/>
  </cols>
  <sheetData>
    <row r="1" spans="1:2" ht="18.75" customHeight="1">
      <c r="A1" s="11" t="s">
        <v>2</v>
      </c>
      <c r="B1" s="25" t="s">
        <v>76</v>
      </c>
    </row>
    <row r="2" spans="1:2" ht="30" customHeight="1">
      <c r="A2" s="35" t="s">
        <v>113</v>
      </c>
      <c r="B2" s="35"/>
    </row>
    <row r="3" spans="1:2" ht="51">
      <c r="A3" s="354" t="s">
        <v>492</v>
      </c>
      <c r="B3" s="384" t="s">
        <v>542</v>
      </c>
    </row>
    <row r="4" spans="1:2" ht="25.5" customHeight="1">
      <c r="A4" s="354" t="s">
        <v>181</v>
      </c>
      <c r="B4" s="384" t="s">
        <v>543</v>
      </c>
    </row>
    <row r="5" spans="1:2" ht="25.5" customHeight="1">
      <c r="A5" s="354" t="s">
        <v>178</v>
      </c>
      <c r="B5" s="384">
        <v>5</v>
      </c>
    </row>
    <row r="6" spans="1:2" ht="25.5" customHeight="1">
      <c r="A6" s="354" t="s">
        <v>444</v>
      </c>
      <c r="B6" s="384" t="s">
        <v>544</v>
      </c>
    </row>
    <row r="7" spans="1:2" ht="30" customHeight="1">
      <c r="A7" s="354" t="s">
        <v>446</v>
      </c>
      <c r="B7" s="384" t="s">
        <v>545</v>
      </c>
    </row>
    <row r="8" spans="1:2" ht="76.5">
      <c r="A8" s="354" t="s">
        <v>493</v>
      </c>
      <c r="B8" s="384" t="s">
        <v>546</v>
      </c>
    </row>
    <row r="9" spans="1:2" ht="30" customHeight="1">
      <c r="A9" s="354" t="s">
        <v>445</v>
      </c>
      <c r="B9" s="384" t="s">
        <v>547</v>
      </c>
    </row>
    <row r="10" spans="1:2" ht="30" customHeight="1">
      <c r="A10" s="354" t="s">
        <v>436</v>
      </c>
      <c r="B10" s="384" t="s">
        <v>548</v>
      </c>
    </row>
    <row r="11" spans="1:2" ht="76.5">
      <c r="A11" s="354" t="s">
        <v>447</v>
      </c>
      <c r="B11" s="384" t="s">
        <v>549</v>
      </c>
    </row>
    <row r="12" spans="1:2" ht="30" customHeight="1">
      <c r="A12" s="354" t="s">
        <v>448</v>
      </c>
      <c r="B12" s="384" t="s">
        <v>550</v>
      </c>
    </row>
    <row r="13" spans="1:2" ht="30" customHeight="1">
      <c r="A13" s="353" t="s">
        <v>449</v>
      </c>
      <c r="B13" s="384" t="s">
        <v>551</v>
      </c>
    </row>
    <row r="14" spans="1:2" ht="30" customHeight="1">
      <c r="A14" s="353" t="s">
        <v>450</v>
      </c>
      <c r="B14" s="384" t="s">
        <v>568</v>
      </c>
    </row>
    <row r="15" spans="1:2" ht="30" customHeight="1">
      <c r="A15" s="353" t="s">
        <v>114</v>
      </c>
      <c r="B15" s="384" t="s">
        <v>552</v>
      </c>
    </row>
    <row r="16" spans="1:2" ht="30" customHeight="1">
      <c r="A16" s="353" t="s">
        <v>115</v>
      </c>
      <c r="B16" s="384" t="s">
        <v>553</v>
      </c>
    </row>
    <row r="17" spans="1:2" ht="30" customHeight="1">
      <c r="A17" s="353" t="s">
        <v>116</v>
      </c>
      <c r="B17" s="384" t="s">
        <v>554</v>
      </c>
    </row>
    <row r="18" spans="1:2" ht="30" customHeight="1">
      <c r="A18" s="353" t="s">
        <v>117</v>
      </c>
      <c r="B18" s="384" t="s">
        <v>555</v>
      </c>
    </row>
    <row r="19" spans="1:2" ht="30" customHeight="1">
      <c r="A19" s="353" t="s">
        <v>118</v>
      </c>
      <c r="B19" s="384" t="s">
        <v>556</v>
      </c>
    </row>
    <row r="20" spans="1:2" ht="30" customHeight="1">
      <c r="A20" s="353" t="s">
        <v>119</v>
      </c>
      <c r="B20" s="384" t="s">
        <v>557</v>
      </c>
    </row>
    <row r="21" spans="1:2" ht="30" customHeight="1">
      <c r="A21" s="353" t="s">
        <v>120</v>
      </c>
      <c r="B21" s="384" t="s">
        <v>569</v>
      </c>
    </row>
    <row r="22" spans="1:2" ht="30" customHeight="1">
      <c r="A22" s="353" t="s">
        <v>121</v>
      </c>
      <c r="B22" s="384" t="s">
        <v>570</v>
      </c>
    </row>
    <row r="23" spans="1:2" ht="30" customHeight="1">
      <c r="A23" s="35" t="s">
        <v>451</v>
      </c>
      <c r="B23" s="35"/>
    </row>
    <row r="24" spans="1:2" ht="30" customHeight="1">
      <c r="A24" s="385" t="s">
        <v>452</v>
      </c>
      <c r="B24" s="386">
        <v>26</v>
      </c>
    </row>
    <row r="25" spans="1:2" ht="30" customHeight="1">
      <c r="A25" s="385" t="s">
        <v>453</v>
      </c>
      <c r="B25" s="386">
        <v>27</v>
      </c>
    </row>
    <row r="26" spans="1:2" ht="30" customHeight="1">
      <c r="A26" s="385" t="s">
        <v>454</v>
      </c>
      <c r="B26" s="386">
        <v>28</v>
      </c>
    </row>
    <row r="27" spans="1:2" ht="30" customHeight="1">
      <c r="A27" s="385" t="s">
        <v>455</v>
      </c>
      <c r="B27" s="386">
        <v>29</v>
      </c>
    </row>
    <row r="28" spans="1:2" ht="30" customHeight="1">
      <c r="A28" s="385" t="s">
        <v>561</v>
      </c>
      <c r="B28" s="386">
        <v>30</v>
      </c>
    </row>
    <row r="29" spans="1:2" ht="30" customHeight="1">
      <c r="A29" s="385" t="s">
        <v>562</v>
      </c>
      <c r="B29" s="386">
        <v>31</v>
      </c>
    </row>
    <row r="30" spans="1:2" ht="30" customHeight="1">
      <c r="A30" s="385" t="s">
        <v>494</v>
      </c>
      <c r="B30" s="386">
        <v>32</v>
      </c>
    </row>
    <row r="31" spans="1:2" ht="30" customHeight="1">
      <c r="A31" s="385" t="s">
        <v>456</v>
      </c>
      <c r="B31" s="386">
        <v>33</v>
      </c>
    </row>
    <row r="32" spans="1:2" ht="30" customHeight="1">
      <c r="A32" s="385" t="s">
        <v>457</v>
      </c>
      <c r="B32" s="386">
        <v>34</v>
      </c>
    </row>
    <row r="33" spans="1:2" ht="30" customHeight="1">
      <c r="A33" s="385" t="s">
        <v>458</v>
      </c>
      <c r="B33" s="386">
        <v>35</v>
      </c>
    </row>
    <row r="34" spans="1:2" ht="30" customHeight="1">
      <c r="A34" s="385" t="s">
        <v>563</v>
      </c>
      <c r="B34" s="386">
        <v>36</v>
      </c>
    </row>
    <row r="35" spans="1:2" ht="30" customHeight="1">
      <c r="A35" s="385" t="s">
        <v>459</v>
      </c>
      <c r="B35" s="386">
        <v>37</v>
      </c>
    </row>
    <row r="36" spans="1:2" ht="30" customHeight="1">
      <c r="A36" s="385" t="s">
        <v>460</v>
      </c>
      <c r="B36" s="386">
        <v>38</v>
      </c>
    </row>
    <row r="37" spans="1:2" ht="30" customHeight="1">
      <c r="A37" s="385" t="s">
        <v>461</v>
      </c>
      <c r="B37" s="386">
        <v>39</v>
      </c>
    </row>
    <row r="38" spans="1:2" ht="30" customHeight="1">
      <c r="A38" s="385" t="s">
        <v>462</v>
      </c>
      <c r="B38" s="386">
        <v>40</v>
      </c>
    </row>
    <row r="39" spans="1:2" ht="30" customHeight="1">
      <c r="A39" s="385" t="s">
        <v>463</v>
      </c>
      <c r="B39" s="386">
        <v>41</v>
      </c>
    </row>
    <row r="40" spans="1:2" ht="30" customHeight="1">
      <c r="A40" s="385" t="s">
        <v>464</v>
      </c>
      <c r="B40" s="386">
        <v>42</v>
      </c>
    </row>
    <row r="41" spans="1:2" ht="30" customHeight="1">
      <c r="A41" s="385" t="s">
        <v>465</v>
      </c>
      <c r="B41" s="386">
        <v>43</v>
      </c>
    </row>
    <row r="42" spans="1:2" ht="30" customHeight="1">
      <c r="A42" s="385" t="s">
        <v>466</v>
      </c>
      <c r="B42" s="386">
        <v>44</v>
      </c>
    </row>
    <row r="43" spans="1:2" ht="30" customHeight="1">
      <c r="A43" s="385" t="s">
        <v>467</v>
      </c>
      <c r="B43" s="386">
        <v>45</v>
      </c>
    </row>
    <row r="44" spans="1:2" ht="30" customHeight="1">
      <c r="A44" s="385" t="s">
        <v>468</v>
      </c>
      <c r="B44" s="386">
        <v>46</v>
      </c>
    </row>
    <row r="45" spans="1:2" ht="30" customHeight="1">
      <c r="A45" s="385" t="s">
        <v>469</v>
      </c>
      <c r="B45" s="386">
        <v>47</v>
      </c>
    </row>
    <row r="46" spans="1:2" ht="30" customHeight="1">
      <c r="A46" s="385" t="s">
        <v>470</v>
      </c>
      <c r="B46" s="386">
        <v>48</v>
      </c>
    </row>
    <row r="47" spans="1:2" ht="30" customHeight="1">
      <c r="A47" s="385" t="s">
        <v>472</v>
      </c>
      <c r="B47" s="386">
        <v>49</v>
      </c>
    </row>
    <row r="48" spans="1:2" ht="30" customHeight="1">
      <c r="A48" s="385" t="s">
        <v>473</v>
      </c>
      <c r="B48" s="386">
        <v>50</v>
      </c>
    </row>
    <row r="49" spans="1:2" ht="30" customHeight="1">
      <c r="A49" s="385" t="s">
        <v>471</v>
      </c>
      <c r="B49" s="386">
        <v>51</v>
      </c>
    </row>
    <row r="50" spans="1:2" ht="30" customHeight="1">
      <c r="A50" s="385" t="s">
        <v>564</v>
      </c>
      <c r="B50" s="386">
        <v>52</v>
      </c>
    </row>
    <row r="51" spans="1:2" ht="30" customHeight="1">
      <c r="A51" s="385" t="s">
        <v>474</v>
      </c>
      <c r="B51" s="386">
        <v>53</v>
      </c>
    </row>
    <row r="52" spans="1:2" ht="30" customHeight="1">
      <c r="A52" s="26" t="s">
        <v>475</v>
      </c>
      <c r="B52" s="35"/>
    </row>
    <row r="53" spans="1:2" ht="30" customHeight="1">
      <c r="A53" s="385" t="s">
        <v>452</v>
      </c>
      <c r="B53" s="386">
        <v>54</v>
      </c>
    </row>
    <row r="54" spans="1:2" ht="30" customHeight="1">
      <c r="A54" s="385" t="s">
        <v>476</v>
      </c>
      <c r="B54" s="386">
        <v>55</v>
      </c>
    </row>
    <row r="55" spans="1:2" ht="30" customHeight="1">
      <c r="A55" s="385" t="s">
        <v>477</v>
      </c>
      <c r="B55" s="386">
        <v>56</v>
      </c>
    </row>
    <row r="56" spans="1:2" ht="30" customHeight="1">
      <c r="A56" s="385" t="s">
        <v>478</v>
      </c>
      <c r="B56" s="386">
        <v>57</v>
      </c>
    </row>
    <row r="57" spans="1:2" ht="30" customHeight="1">
      <c r="A57" s="385" t="s">
        <v>479</v>
      </c>
      <c r="B57" s="386">
        <v>58</v>
      </c>
    </row>
    <row r="58" spans="1:2" ht="30" customHeight="1">
      <c r="A58" s="385" t="s">
        <v>480</v>
      </c>
      <c r="B58" s="386">
        <v>59</v>
      </c>
    </row>
    <row r="59" spans="1:2" ht="30" customHeight="1">
      <c r="A59" s="385" t="s">
        <v>559</v>
      </c>
      <c r="B59" s="386">
        <v>60</v>
      </c>
    </row>
    <row r="60" spans="1:2" ht="30" customHeight="1">
      <c r="A60" s="385" t="s">
        <v>481</v>
      </c>
      <c r="B60" s="386">
        <v>61</v>
      </c>
    </row>
    <row r="61" spans="1:2" ht="30" customHeight="1">
      <c r="A61" s="385" t="s">
        <v>482</v>
      </c>
      <c r="B61" s="386">
        <v>62</v>
      </c>
    </row>
    <row r="62" spans="1:2" ht="30" customHeight="1">
      <c r="A62" s="385" t="s">
        <v>445</v>
      </c>
      <c r="B62" s="386">
        <v>63</v>
      </c>
    </row>
    <row r="63" spans="1:2" ht="30" customHeight="1">
      <c r="A63" s="385" t="s">
        <v>560</v>
      </c>
      <c r="B63" s="386">
        <v>64</v>
      </c>
    </row>
    <row r="64" spans="1:2" ht="30" customHeight="1">
      <c r="A64" s="385" t="s">
        <v>483</v>
      </c>
      <c r="B64" s="386">
        <v>65</v>
      </c>
    </row>
    <row r="65" spans="1:2" ht="30" customHeight="1">
      <c r="A65" s="385" t="s">
        <v>484</v>
      </c>
      <c r="B65" s="386">
        <v>66</v>
      </c>
    </row>
    <row r="66" spans="1:2" ht="30" customHeight="1">
      <c r="A66" s="385" t="s">
        <v>485</v>
      </c>
      <c r="B66" s="386">
        <v>67</v>
      </c>
    </row>
    <row r="67" spans="1:2" ht="30" customHeight="1">
      <c r="A67" s="385" t="s">
        <v>486</v>
      </c>
      <c r="B67" s="386">
        <v>68</v>
      </c>
    </row>
    <row r="68" spans="1:2" ht="30" customHeight="1">
      <c r="A68" s="385" t="s">
        <v>463</v>
      </c>
      <c r="B68" s="386">
        <v>69</v>
      </c>
    </row>
    <row r="69" spans="1:2" ht="30" customHeight="1">
      <c r="A69" s="385" t="s">
        <v>464</v>
      </c>
      <c r="B69" s="386">
        <v>70</v>
      </c>
    </row>
    <row r="70" spans="1:2" ht="30" customHeight="1">
      <c r="A70" s="385" t="s">
        <v>465</v>
      </c>
      <c r="B70" s="386">
        <v>71</v>
      </c>
    </row>
    <row r="71" spans="1:2" ht="30" customHeight="1">
      <c r="A71" s="385" t="s">
        <v>487</v>
      </c>
      <c r="B71" s="386">
        <v>72</v>
      </c>
    </row>
    <row r="72" spans="1:2" ht="30" customHeight="1">
      <c r="A72" s="385" t="s">
        <v>488</v>
      </c>
      <c r="B72" s="386">
        <v>73</v>
      </c>
    </row>
    <row r="73" spans="1:2" ht="30" customHeight="1">
      <c r="A73" s="387" t="s">
        <v>489</v>
      </c>
      <c r="B73" s="386">
        <v>74</v>
      </c>
    </row>
    <row r="74" spans="1:2" ht="30" customHeight="1">
      <c r="A74" s="387" t="s">
        <v>469</v>
      </c>
      <c r="B74" s="386">
        <v>75</v>
      </c>
    </row>
    <row r="75" spans="1:2" ht="30" customHeight="1">
      <c r="A75" s="385" t="s">
        <v>490</v>
      </c>
      <c r="B75" s="386">
        <v>76</v>
      </c>
    </row>
    <row r="76" spans="1:2" ht="30" customHeight="1">
      <c r="A76" s="385" t="s">
        <v>124</v>
      </c>
      <c r="B76" s="386">
        <v>77</v>
      </c>
    </row>
    <row r="77" spans="1:2" ht="30" customHeight="1">
      <c r="A77" s="385" t="s">
        <v>125</v>
      </c>
      <c r="B77" s="386">
        <v>78</v>
      </c>
    </row>
    <row r="78" spans="1:2" ht="30" customHeight="1">
      <c r="A78" s="385" t="s">
        <v>123</v>
      </c>
      <c r="B78" s="386">
        <v>79</v>
      </c>
    </row>
    <row r="79" spans="1:2" ht="30" customHeight="1">
      <c r="A79" s="385" t="s">
        <v>491</v>
      </c>
      <c r="B79" s="386">
        <v>80</v>
      </c>
    </row>
    <row r="80" spans="1:2" ht="30" customHeight="1">
      <c r="A80" s="385" t="s">
        <v>122</v>
      </c>
      <c r="B80" s="386">
        <v>81</v>
      </c>
    </row>
  </sheetData>
  <phoneticPr fontId="3" type="noConversion"/>
  <pageMargins left="0.59055118110236227" right="0.39370078740157483" top="0.47244094488188981" bottom="0.43307086614173229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23"/>
  <sheetViews>
    <sheetView topLeftCell="A2" zoomScale="50" workbookViewId="0">
      <selection activeCell="E22" sqref="E22"/>
    </sheetView>
  </sheetViews>
  <sheetFormatPr defaultRowHeight="18"/>
  <cols>
    <col min="1" max="1" width="171.140625" style="329" customWidth="1"/>
    <col min="2" max="16384" width="9.140625" style="329"/>
  </cols>
  <sheetData>
    <row r="1" spans="1:1" ht="67.5">
      <c r="A1" s="328" t="s">
        <v>498</v>
      </c>
    </row>
    <row r="2" spans="1:1" ht="18.75">
      <c r="A2" s="330"/>
    </row>
    <row r="3" spans="1:1" ht="18.75">
      <c r="A3" s="331"/>
    </row>
    <row r="4" spans="1:1" ht="18.75">
      <c r="A4" s="330"/>
    </row>
    <row r="5" spans="1:1" ht="18.75">
      <c r="A5" s="332" t="s">
        <v>509</v>
      </c>
    </row>
    <row r="6" spans="1:1" ht="18.75">
      <c r="A6" s="332"/>
    </row>
    <row r="7" spans="1:1" ht="38.25" customHeight="1">
      <c r="A7" s="333" t="s">
        <v>3</v>
      </c>
    </row>
    <row r="8" spans="1:1" ht="24.95" customHeight="1">
      <c r="A8" s="333" t="s">
        <v>431</v>
      </c>
    </row>
    <row r="9" spans="1:1" ht="24.95" customHeight="1"/>
    <row r="10" spans="1:1" ht="24.95" customHeight="1">
      <c r="A10" s="332" t="s">
        <v>15</v>
      </c>
    </row>
    <row r="11" spans="1:1" ht="24.95" customHeight="1">
      <c r="A11" s="332"/>
    </row>
    <row r="12" spans="1:1" ht="24.95" customHeight="1">
      <c r="A12" s="333" t="s">
        <v>431</v>
      </c>
    </row>
    <row r="13" spans="1:1" ht="24.95" customHeight="1">
      <c r="A13" s="333" t="s">
        <v>432</v>
      </c>
    </row>
    <row r="14" spans="1:1" ht="24.95" customHeight="1">
      <c r="A14" s="333" t="s">
        <v>558</v>
      </c>
    </row>
    <row r="15" spans="1:1" ht="24.95" customHeight="1">
      <c r="A15" s="333"/>
    </row>
    <row r="16" spans="1:1" ht="24.95" customHeight="1"/>
    <row r="17" spans="1:1" ht="18.75">
      <c r="A17" s="333"/>
    </row>
    <row r="18" spans="1:1" ht="18.75">
      <c r="A18" s="333"/>
    </row>
    <row r="19" spans="1:1" ht="18.75">
      <c r="A19" s="333"/>
    </row>
    <row r="20" spans="1:1" ht="121.5" customHeight="1">
      <c r="A20" s="334" t="s">
        <v>508</v>
      </c>
    </row>
    <row r="21" spans="1:1" ht="18.75">
      <c r="A21" s="335"/>
    </row>
    <row r="22" spans="1:1" ht="18.75">
      <c r="A22" s="336"/>
    </row>
    <row r="23" spans="1:1" ht="18.75">
      <c r="A23" s="336"/>
    </row>
  </sheetData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9"/>
  <sheetViews>
    <sheetView topLeftCell="A10" zoomScaleSheetLayoutView="100" workbookViewId="0">
      <selection activeCell="C38" sqref="C38"/>
    </sheetView>
  </sheetViews>
  <sheetFormatPr defaultColWidth="17.140625" defaultRowHeight="12.75"/>
  <cols>
    <col min="1" max="1" width="20.7109375" customWidth="1"/>
    <col min="2" max="2" width="33.28515625" customWidth="1"/>
    <col min="3" max="3" width="35" customWidth="1"/>
    <col min="4" max="4" width="18.140625" customWidth="1"/>
    <col min="5" max="5" width="17.140625" customWidth="1"/>
    <col min="6" max="6" width="12" customWidth="1"/>
    <col min="7" max="7" width="23.85546875" customWidth="1"/>
  </cols>
  <sheetData>
    <row r="1" spans="1:19" s="1" customFormat="1" ht="22.5" customHeight="1">
      <c r="A1" s="396" t="s">
        <v>179</v>
      </c>
      <c r="B1" s="396"/>
      <c r="C1" s="396"/>
      <c r="D1" s="396"/>
      <c r="E1" s="396"/>
      <c r="F1" s="396"/>
      <c r="G1" s="396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338"/>
      <c r="S1" s="338"/>
    </row>
    <row r="2" spans="1:19" s="1" customFormat="1" ht="11.25" customHeight="1">
      <c r="A2" s="351"/>
      <c r="B2" s="351"/>
      <c r="C2" s="351"/>
      <c r="D2" s="351"/>
      <c r="E2" s="351"/>
      <c r="F2" s="351"/>
      <c r="G2" s="351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351"/>
      <c r="S2" s="351"/>
    </row>
    <row r="3" spans="1:19" s="1" customFormat="1">
      <c r="B3" s="397" t="s">
        <v>438</v>
      </c>
      <c r="C3" s="397"/>
      <c r="D3" s="397"/>
      <c r="E3" s="397"/>
      <c r="F3" s="397"/>
      <c r="G3" s="6"/>
      <c r="L3"/>
      <c r="M3" s="6"/>
    </row>
    <row r="4" spans="1:19">
      <c r="B4" s="398" t="s">
        <v>427</v>
      </c>
      <c r="C4" s="401" t="s">
        <v>428</v>
      </c>
      <c r="D4" s="402" t="s">
        <v>151</v>
      </c>
      <c r="E4" s="402"/>
      <c r="F4" s="402"/>
    </row>
    <row r="5" spans="1:19">
      <c r="B5" s="399"/>
      <c r="C5" s="401"/>
      <c r="D5" s="322" t="s">
        <v>152</v>
      </c>
      <c r="E5" s="402" t="s">
        <v>153</v>
      </c>
      <c r="F5" s="402"/>
    </row>
    <row r="6" spans="1:19">
      <c r="B6" s="400"/>
      <c r="C6" s="401"/>
      <c r="D6" s="323" t="s">
        <v>189</v>
      </c>
      <c r="E6" s="323" t="s">
        <v>189</v>
      </c>
      <c r="F6" s="323" t="s">
        <v>55</v>
      </c>
    </row>
    <row r="7" spans="1:19">
      <c r="B7" s="394" t="s">
        <v>154</v>
      </c>
      <c r="C7" s="337" t="s">
        <v>155</v>
      </c>
      <c r="D7" s="143">
        <v>69</v>
      </c>
      <c r="E7" s="143">
        <v>68</v>
      </c>
      <c r="F7" s="382">
        <f t="shared" ref="F7:F14" si="0">E7/D7</f>
        <v>0.98550724637681164</v>
      </c>
    </row>
    <row r="8" spans="1:19" ht="38.25">
      <c r="B8" s="394"/>
      <c r="C8" s="337" t="s">
        <v>156</v>
      </c>
      <c r="D8" s="143">
        <v>98</v>
      </c>
      <c r="E8" s="143">
        <v>98</v>
      </c>
      <c r="F8" s="382">
        <f t="shared" si="0"/>
        <v>1</v>
      </c>
    </row>
    <row r="9" spans="1:19">
      <c r="B9" s="394"/>
      <c r="C9" s="337" t="s">
        <v>157</v>
      </c>
      <c r="D9" s="143">
        <v>899</v>
      </c>
      <c r="E9" s="143">
        <v>864</v>
      </c>
      <c r="F9" s="382">
        <f t="shared" si="0"/>
        <v>0.96106785317018906</v>
      </c>
    </row>
    <row r="10" spans="1:19" ht="25.5">
      <c r="B10" s="394"/>
      <c r="C10" s="337" t="s">
        <v>158</v>
      </c>
      <c r="D10" s="143">
        <v>494</v>
      </c>
      <c r="E10" s="143">
        <v>457</v>
      </c>
      <c r="F10" s="382">
        <f t="shared" si="0"/>
        <v>0.9251012145748988</v>
      </c>
    </row>
    <row r="11" spans="1:19" ht="15">
      <c r="B11" s="132"/>
      <c r="C11" s="133" t="s">
        <v>159</v>
      </c>
      <c r="D11" s="144">
        <v>1560</v>
      </c>
      <c r="E11" s="144">
        <f>SUM(E7:E10)</f>
        <v>1487</v>
      </c>
      <c r="F11" s="383">
        <f t="shared" si="0"/>
        <v>0.95320512820512826</v>
      </c>
    </row>
    <row r="12" spans="1:19" ht="63.75">
      <c r="B12" s="337" t="s">
        <v>160</v>
      </c>
      <c r="C12" s="337" t="s">
        <v>161</v>
      </c>
      <c r="D12" s="143">
        <v>35</v>
      </c>
      <c r="E12" s="143">
        <v>0</v>
      </c>
      <c r="F12" s="382">
        <f t="shared" si="0"/>
        <v>0</v>
      </c>
    </row>
    <row r="13" spans="1:19" ht="25.5">
      <c r="B13" s="337" t="s">
        <v>162</v>
      </c>
      <c r="C13" s="337" t="s">
        <v>163</v>
      </c>
      <c r="D13" s="143">
        <v>16</v>
      </c>
      <c r="E13" s="143">
        <v>12</v>
      </c>
      <c r="F13" s="382">
        <f t="shared" si="0"/>
        <v>0.75</v>
      </c>
    </row>
    <row r="14" spans="1:19">
      <c r="B14" s="395" t="s">
        <v>164</v>
      </c>
      <c r="C14" s="395"/>
      <c r="D14" s="144">
        <v>1611</v>
      </c>
      <c r="E14" s="144">
        <v>1499</v>
      </c>
      <c r="F14" s="383">
        <f t="shared" si="0"/>
        <v>0.93047796399751703</v>
      </c>
    </row>
    <row r="15" spans="1:19">
      <c r="B15" s="244"/>
      <c r="C15" s="244"/>
      <c r="D15" s="245"/>
      <c r="E15" s="245"/>
      <c r="F15" s="246"/>
    </row>
    <row r="16" spans="1:19">
      <c r="B16" s="244"/>
      <c r="C16" s="244"/>
      <c r="D16" s="245"/>
      <c r="E16" s="245"/>
      <c r="F16" s="246"/>
    </row>
    <row r="17" spans="2:6">
      <c r="B17" s="244"/>
      <c r="C17" s="244"/>
      <c r="D17" s="245"/>
      <c r="E17" s="245"/>
      <c r="F17" s="246"/>
    </row>
    <row r="18" spans="2:6">
      <c r="B18" s="244"/>
      <c r="C18" s="244"/>
      <c r="D18" s="245"/>
      <c r="E18" s="245"/>
      <c r="F18" s="246"/>
    </row>
    <row r="19" spans="2:6">
      <c r="B19" s="244"/>
      <c r="C19" s="244"/>
      <c r="D19" s="245"/>
      <c r="E19" s="245"/>
      <c r="F19" s="246"/>
    </row>
    <row r="20" spans="2:6">
      <c r="B20" s="244"/>
      <c r="C20" s="244"/>
      <c r="D20" s="245"/>
      <c r="E20" s="245"/>
      <c r="F20" s="246"/>
    </row>
    <row r="21" spans="2:6">
      <c r="B21" s="244"/>
      <c r="C21" s="244"/>
      <c r="D21" s="245"/>
      <c r="E21" s="245"/>
      <c r="F21" s="246"/>
    </row>
    <row r="22" spans="2:6">
      <c r="B22" s="244"/>
      <c r="C22" s="244"/>
      <c r="D22" s="245"/>
      <c r="E22" s="245"/>
      <c r="F22" s="246"/>
    </row>
    <row r="23" spans="2:6">
      <c r="B23" s="244"/>
      <c r="C23" s="244"/>
      <c r="D23" s="245"/>
      <c r="E23" s="245"/>
      <c r="F23" s="246"/>
    </row>
    <row r="24" spans="2:6">
      <c r="B24" s="244"/>
      <c r="C24" s="244"/>
      <c r="D24" s="245"/>
      <c r="E24" s="245"/>
      <c r="F24" s="246"/>
    </row>
    <row r="25" spans="2:6">
      <c r="B25" s="244"/>
      <c r="C25" s="244"/>
      <c r="D25" s="245"/>
      <c r="E25" s="245"/>
      <c r="F25" s="246"/>
    </row>
    <row r="26" spans="2:6">
      <c r="B26" s="244"/>
      <c r="C26" s="244"/>
      <c r="D26" s="245"/>
      <c r="E26" s="245"/>
      <c r="F26" s="246"/>
    </row>
    <row r="27" spans="2:6">
      <c r="B27" s="244"/>
      <c r="C27" s="244"/>
      <c r="D27" s="245"/>
      <c r="E27" s="245"/>
      <c r="F27" s="246"/>
    </row>
    <row r="28" spans="2:6">
      <c r="B28" s="244"/>
      <c r="C28" s="244"/>
      <c r="D28" s="245"/>
      <c r="E28" s="245"/>
      <c r="F28" s="246"/>
    </row>
    <row r="29" spans="2:6">
      <c r="B29" s="244"/>
      <c r="C29" s="244"/>
      <c r="D29" s="245"/>
      <c r="E29" s="245"/>
      <c r="F29" s="246"/>
    </row>
    <row r="30" spans="2:6">
      <c r="B30" s="244"/>
      <c r="C30" s="244"/>
      <c r="D30" s="245"/>
      <c r="E30" s="245"/>
      <c r="F30" s="246"/>
    </row>
    <row r="31" spans="2:6">
      <c r="B31" s="244"/>
      <c r="C31" s="244"/>
      <c r="D31" s="245"/>
      <c r="E31" s="245"/>
      <c r="F31" s="246"/>
    </row>
    <row r="32" spans="2:6">
      <c r="B32" s="244"/>
      <c r="C32" s="244"/>
      <c r="D32" s="245"/>
      <c r="E32" s="245"/>
      <c r="F32" s="246"/>
    </row>
    <row r="33" spans="2:6">
      <c r="B33" s="244"/>
      <c r="C33" s="244"/>
      <c r="D33" s="245"/>
      <c r="E33" s="245"/>
      <c r="F33" s="246"/>
    </row>
    <row r="34" spans="2:6">
      <c r="B34" s="244"/>
      <c r="C34" s="244"/>
      <c r="D34" s="245"/>
      <c r="E34" s="245"/>
      <c r="F34" s="246"/>
    </row>
    <row r="35" spans="2:6">
      <c r="B35" s="244"/>
      <c r="C35" s="244"/>
      <c r="D35" s="245"/>
      <c r="E35" s="245"/>
      <c r="F35" s="246"/>
    </row>
    <row r="36" spans="2:6">
      <c r="B36" s="244"/>
      <c r="C36" s="244"/>
      <c r="D36" s="245"/>
      <c r="E36" s="245"/>
      <c r="F36" s="246"/>
    </row>
    <row r="37" spans="2:6">
      <c r="B37" s="244"/>
      <c r="C37" s="244"/>
      <c r="D37" s="245"/>
      <c r="E37" s="245"/>
      <c r="F37" s="246"/>
    </row>
    <row r="38" spans="2:6">
      <c r="B38" s="244"/>
      <c r="C38" s="244"/>
      <c r="D38" s="245"/>
      <c r="E38" s="245"/>
      <c r="F38" s="246"/>
    </row>
    <row r="39" spans="2:6">
      <c r="B39" s="244"/>
      <c r="C39" s="244"/>
      <c r="D39" s="245"/>
      <c r="E39" s="245"/>
      <c r="F39" s="246"/>
    </row>
  </sheetData>
  <mergeCells count="8">
    <mergeCell ref="B7:B10"/>
    <mergeCell ref="B14:C14"/>
    <mergeCell ref="A1:G1"/>
    <mergeCell ref="B3:F3"/>
    <mergeCell ref="B4:B6"/>
    <mergeCell ref="C4:C6"/>
    <mergeCell ref="D4:F4"/>
    <mergeCell ref="E5:F5"/>
  </mergeCells>
  <pageMargins left="0.59055118110236227" right="0" top="0.59055118110236227" bottom="0" header="0.43307086614173229" footer="0.51181102362204722"/>
  <pageSetup paperSize="9" scale="80" fitToHeight="0" orientation="landscape" r:id="rId1"/>
  <headerFooter scaleWithDoc="0" alignWithMargins="0">
    <oddHeader xml:space="preserve">&amp;R1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36"/>
  <sheetViews>
    <sheetView topLeftCell="A16" zoomScaleSheetLayoutView="100" workbookViewId="0">
      <selection activeCell="C38" sqref="C38"/>
    </sheetView>
  </sheetViews>
  <sheetFormatPr defaultColWidth="17.140625" defaultRowHeight="12.75"/>
  <cols>
    <col min="1" max="1" width="20.7109375" customWidth="1"/>
    <col min="2" max="2" width="36.42578125" customWidth="1"/>
    <col min="3" max="3" width="35" customWidth="1"/>
    <col min="4" max="4" width="18.140625" customWidth="1"/>
    <col min="5" max="5" width="17.140625" customWidth="1"/>
    <col min="6" max="6" width="12" customWidth="1"/>
    <col min="7" max="7" width="13.5703125" customWidth="1"/>
  </cols>
  <sheetData>
    <row r="1" spans="1:19" s="1" customFormat="1" ht="31.5" customHeight="1">
      <c r="A1" s="396" t="s">
        <v>179</v>
      </c>
      <c r="B1" s="396"/>
      <c r="C1" s="396"/>
      <c r="D1" s="396"/>
      <c r="E1" s="396"/>
      <c r="F1" s="396"/>
      <c r="G1" s="396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338"/>
      <c r="S1" s="338"/>
    </row>
    <row r="2" spans="1:19" ht="25.5" customHeight="1">
      <c r="B2" s="403" t="s">
        <v>437</v>
      </c>
      <c r="C2" s="403"/>
      <c r="D2" s="403"/>
      <c r="E2" s="403"/>
      <c r="F2" s="246"/>
    </row>
    <row r="3" spans="1:19">
      <c r="B3" s="404" t="s">
        <v>165</v>
      </c>
      <c r="C3" s="407" t="s">
        <v>166</v>
      </c>
      <c r="D3" s="408"/>
      <c r="E3" s="409"/>
      <c r="F3" s="246"/>
    </row>
    <row r="4" spans="1:19" ht="15" customHeight="1">
      <c r="B4" s="405"/>
      <c r="C4" s="341" t="s">
        <v>152</v>
      </c>
      <c r="D4" s="407" t="s">
        <v>153</v>
      </c>
      <c r="E4" s="409"/>
    </row>
    <row r="5" spans="1:19" ht="12.75" customHeight="1">
      <c r="B5" s="406"/>
      <c r="C5" s="321" t="s">
        <v>189</v>
      </c>
      <c r="D5" s="321" t="s">
        <v>189</v>
      </c>
      <c r="E5" s="321" t="s">
        <v>55</v>
      </c>
      <c r="J5" s="230"/>
    </row>
    <row r="6" spans="1:19">
      <c r="B6" s="240" t="s">
        <v>168</v>
      </c>
      <c r="C6" s="340">
        <v>657</v>
      </c>
      <c r="D6" s="340">
        <v>621</v>
      </c>
      <c r="E6" s="138">
        <f>D6/C6</f>
        <v>0.9452054794520548</v>
      </c>
      <c r="J6" s="230"/>
    </row>
    <row r="7" spans="1:19" ht="12.75" customHeight="1">
      <c r="B7" s="240" t="s">
        <v>169</v>
      </c>
      <c r="C7" s="340">
        <v>954</v>
      </c>
      <c r="D7" s="340" t="s">
        <v>319</v>
      </c>
      <c r="E7" s="138">
        <f>875/C7</f>
        <v>0.91719077568134177</v>
      </c>
      <c r="J7" s="230"/>
    </row>
    <row r="8" spans="1:19">
      <c r="B8" s="137" t="s">
        <v>170</v>
      </c>
      <c r="C8" s="341">
        <v>1611</v>
      </c>
      <c r="D8" s="341">
        <v>1499</v>
      </c>
      <c r="E8" s="228">
        <f>D8/$C$8</f>
        <v>0.93047796399751703</v>
      </c>
      <c r="J8" s="230"/>
      <c r="L8" s="231"/>
      <c r="M8" s="134"/>
      <c r="N8" s="230"/>
    </row>
    <row r="10" spans="1:19" ht="25.5">
      <c r="C10" s="135"/>
      <c r="D10" s="139" t="s">
        <v>153</v>
      </c>
    </row>
    <row r="11" spans="1:19">
      <c r="C11" s="135" t="s">
        <v>6</v>
      </c>
      <c r="D11" s="340">
        <v>657</v>
      </c>
    </row>
    <row r="12" spans="1:19">
      <c r="B12" s="241"/>
      <c r="C12" s="135" t="s">
        <v>79</v>
      </c>
      <c r="D12" s="340">
        <v>954</v>
      </c>
      <c r="E12" s="243"/>
    </row>
    <row r="13" spans="1:19">
      <c r="B13" s="241"/>
      <c r="C13" s="242"/>
      <c r="D13" s="242"/>
      <c r="E13" s="243"/>
    </row>
    <row r="14" spans="1:19">
      <c r="B14" s="241"/>
      <c r="C14" s="242"/>
      <c r="D14" s="242"/>
      <c r="E14" s="243"/>
    </row>
    <row r="15" spans="1:19" ht="25.5">
      <c r="B15" s="241"/>
      <c r="C15" s="135"/>
      <c r="D15" s="139" t="s">
        <v>167</v>
      </c>
      <c r="E15" s="139" t="s">
        <v>175</v>
      </c>
    </row>
    <row r="16" spans="1:19">
      <c r="B16" s="241"/>
      <c r="C16" s="135" t="s">
        <v>176</v>
      </c>
      <c r="D16" s="134">
        <v>0.92</v>
      </c>
      <c r="E16" s="138">
        <v>0.93049999999999999</v>
      </c>
    </row>
    <row r="17" spans="2:5">
      <c r="B17" s="241"/>
      <c r="C17" s="242"/>
      <c r="D17" s="242"/>
      <c r="E17" s="243"/>
    </row>
    <row r="18" spans="2:5">
      <c r="B18" s="241"/>
      <c r="C18" s="242"/>
      <c r="D18" s="242"/>
      <c r="E18" s="243"/>
    </row>
    <row r="19" spans="2:5">
      <c r="B19" s="241"/>
      <c r="C19" s="242"/>
      <c r="D19" s="242"/>
      <c r="E19" s="243"/>
    </row>
    <row r="20" spans="2:5">
      <c r="B20" s="241"/>
      <c r="C20" s="242"/>
      <c r="D20" s="242"/>
      <c r="E20" s="243"/>
    </row>
    <row r="21" spans="2:5">
      <c r="B21" s="241"/>
      <c r="C21" s="242"/>
      <c r="D21" s="242"/>
      <c r="E21" s="243"/>
    </row>
    <row r="22" spans="2:5">
      <c r="B22" s="241"/>
      <c r="C22" s="242"/>
      <c r="D22" s="242"/>
      <c r="E22" s="243"/>
    </row>
    <row r="23" spans="2:5">
      <c r="B23" s="410" t="s">
        <v>439</v>
      </c>
      <c r="C23" s="410"/>
      <c r="D23" s="410"/>
      <c r="E23" s="410"/>
    </row>
    <row r="24" spans="2:5">
      <c r="B24" s="411" t="s">
        <v>171</v>
      </c>
      <c r="C24" s="407" t="s">
        <v>4</v>
      </c>
      <c r="D24" s="408"/>
      <c r="E24" s="409"/>
    </row>
    <row r="25" spans="2:5" ht="13.5">
      <c r="B25" s="411"/>
      <c r="C25" s="412" t="s">
        <v>152</v>
      </c>
      <c r="D25" s="414" t="s">
        <v>167</v>
      </c>
      <c r="E25" s="415"/>
    </row>
    <row r="26" spans="2:5">
      <c r="B26" s="411"/>
      <c r="C26" s="413"/>
      <c r="D26" s="342" t="s">
        <v>79</v>
      </c>
      <c r="E26" s="342" t="s">
        <v>6</v>
      </c>
    </row>
    <row r="27" spans="2:5" ht="25.5">
      <c r="B27" s="136" t="s">
        <v>172</v>
      </c>
      <c r="C27" s="140">
        <v>363</v>
      </c>
      <c r="D27" s="140">
        <v>11</v>
      </c>
      <c r="E27" s="340">
        <v>324</v>
      </c>
    </row>
    <row r="28" spans="2:5" ht="27.75" customHeight="1">
      <c r="B28" s="136" t="s">
        <v>173</v>
      </c>
      <c r="C28" s="140">
        <v>305</v>
      </c>
      <c r="D28" s="340"/>
      <c r="E28" s="340">
        <v>297</v>
      </c>
    </row>
    <row r="29" spans="2:5" ht="15">
      <c r="B29" s="136" t="s">
        <v>174</v>
      </c>
      <c r="C29" s="140">
        <v>943</v>
      </c>
      <c r="D29" s="340">
        <v>867</v>
      </c>
      <c r="E29" s="340"/>
    </row>
    <row r="30" spans="2:5" ht="15">
      <c r="B30" s="137" t="s">
        <v>170</v>
      </c>
      <c r="C30" s="141">
        <f>SUM(C27:C29)</f>
        <v>1611</v>
      </c>
      <c r="D30" s="341">
        <v>878</v>
      </c>
      <c r="E30" s="341">
        <v>621</v>
      </c>
    </row>
    <row r="32" spans="2:5" ht="15">
      <c r="C32" s="229"/>
    </row>
    <row r="33" spans="3:5">
      <c r="C33" s="239" t="s">
        <v>171</v>
      </c>
      <c r="D33" s="339" t="s">
        <v>79</v>
      </c>
      <c r="E33" s="339" t="s">
        <v>6</v>
      </c>
    </row>
    <row r="34" spans="3:5" ht="15">
      <c r="C34" s="136" t="s">
        <v>323</v>
      </c>
      <c r="D34" s="140">
        <v>11</v>
      </c>
      <c r="E34" s="340">
        <v>324</v>
      </c>
    </row>
    <row r="35" spans="3:5">
      <c r="C35" s="136" t="s">
        <v>324</v>
      </c>
      <c r="D35" s="340"/>
      <c r="E35" s="340">
        <v>297</v>
      </c>
    </row>
    <row r="36" spans="3:5">
      <c r="C36" s="136" t="s">
        <v>174</v>
      </c>
      <c r="D36" s="340">
        <v>867</v>
      </c>
      <c r="E36" s="340"/>
    </row>
  </sheetData>
  <mergeCells count="10">
    <mergeCell ref="B23:E23"/>
    <mergeCell ref="B24:B26"/>
    <mergeCell ref="C24:E24"/>
    <mergeCell ref="C25:C26"/>
    <mergeCell ref="D25:E25"/>
    <mergeCell ref="B2:E2"/>
    <mergeCell ref="B3:B5"/>
    <mergeCell ref="C3:E3"/>
    <mergeCell ref="D4:E4"/>
    <mergeCell ref="A1:G1"/>
  </mergeCells>
  <pageMargins left="0.59055118110236227" right="0" top="0.39370078740157483" bottom="0" header="0.43307086614173229" footer="0.51181102362204722"/>
  <pageSetup paperSize="9" scale="80" fitToHeight="0" orientation="landscape" r:id="rId1"/>
  <headerFooter scaleWithDoc="0" alignWithMargins="0">
    <oddHeader xml:space="preserve">&amp;R1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1:M48"/>
  <sheetViews>
    <sheetView topLeftCell="A7" zoomScale="70" zoomScaleNormal="70" workbookViewId="0">
      <selection activeCell="C38" sqref="C38"/>
    </sheetView>
  </sheetViews>
  <sheetFormatPr defaultColWidth="11.28515625" defaultRowHeight="15"/>
  <cols>
    <col min="1" max="1" width="32.42578125" style="9" customWidth="1"/>
    <col min="2" max="2" width="13.85546875" style="9" customWidth="1"/>
    <col min="3" max="6" width="8.7109375" style="9" customWidth="1"/>
    <col min="7" max="7" width="9.85546875" style="9" customWidth="1"/>
    <col min="8" max="10" width="8.7109375" style="9" customWidth="1"/>
    <col min="11" max="11" width="16.28515625" style="9" customWidth="1"/>
    <col min="12" max="12" width="23.7109375" style="9" customWidth="1"/>
    <col min="13" max="13" width="9.42578125" style="9" bestFit="1" customWidth="1"/>
    <col min="14" max="16384" width="11.28515625" style="9"/>
  </cols>
  <sheetData>
    <row r="1" spans="1:13" ht="33" customHeight="1">
      <c r="A1" s="420" t="s">
        <v>181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26.25" customHeight="1">
      <c r="A2" s="421" t="s">
        <v>36</v>
      </c>
      <c r="B2" s="416" t="s">
        <v>510</v>
      </c>
      <c r="C2" s="424" t="s">
        <v>51</v>
      </c>
      <c r="D2" s="425"/>
      <c r="E2" s="425"/>
      <c r="F2" s="425"/>
      <c r="G2" s="425"/>
      <c r="H2" s="425"/>
      <c r="I2" s="425"/>
      <c r="J2" s="426"/>
      <c r="K2" s="416" t="s">
        <v>95</v>
      </c>
      <c r="L2" s="416" t="s">
        <v>0</v>
      </c>
      <c r="M2" s="416" t="s">
        <v>107</v>
      </c>
    </row>
    <row r="3" spans="1:13" ht="15.75" customHeight="1">
      <c r="A3" s="422"/>
      <c r="B3" s="427"/>
      <c r="C3" s="419" t="s">
        <v>52</v>
      </c>
      <c r="D3" s="419"/>
      <c r="E3" s="419" t="s">
        <v>53</v>
      </c>
      <c r="F3" s="419"/>
      <c r="G3" s="419"/>
      <c r="H3" s="419"/>
      <c r="I3" s="419"/>
      <c r="J3" s="419"/>
      <c r="K3" s="417"/>
      <c r="L3" s="417"/>
      <c r="M3" s="417"/>
    </row>
    <row r="4" spans="1:13" ht="21.75" customHeight="1">
      <c r="A4" s="422"/>
      <c r="B4" s="427"/>
      <c r="C4" s="429" t="s">
        <v>54</v>
      </c>
      <c r="D4" s="429" t="s">
        <v>55</v>
      </c>
      <c r="E4" s="419" t="s">
        <v>56</v>
      </c>
      <c r="F4" s="419"/>
      <c r="G4" s="419" t="s">
        <v>57</v>
      </c>
      <c r="H4" s="419"/>
      <c r="I4" s="419" t="s">
        <v>58</v>
      </c>
      <c r="J4" s="419"/>
      <c r="K4" s="417"/>
      <c r="L4" s="417"/>
      <c r="M4" s="417"/>
    </row>
    <row r="5" spans="1:13">
      <c r="A5" s="423"/>
      <c r="B5" s="428"/>
      <c r="C5" s="430"/>
      <c r="D5" s="430"/>
      <c r="E5" s="113" t="s">
        <v>54</v>
      </c>
      <c r="F5" s="113" t="s">
        <v>55</v>
      </c>
      <c r="G5" s="113" t="s">
        <v>54</v>
      </c>
      <c r="H5" s="113" t="s">
        <v>55</v>
      </c>
      <c r="I5" s="113" t="s">
        <v>54</v>
      </c>
      <c r="J5" s="113" t="s">
        <v>55</v>
      </c>
      <c r="K5" s="418"/>
      <c r="L5" s="418"/>
      <c r="M5" s="418"/>
    </row>
    <row r="6" spans="1:13" ht="51" hidden="1">
      <c r="A6" s="2" t="s">
        <v>36</v>
      </c>
      <c r="B6" s="2" t="s">
        <v>61</v>
      </c>
      <c r="C6" s="73" t="s">
        <v>52</v>
      </c>
      <c r="D6" s="13"/>
      <c r="E6" s="16" t="s">
        <v>53</v>
      </c>
      <c r="F6" s="16"/>
      <c r="G6" s="16"/>
      <c r="H6" s="16"/>
      <c r="I6" s="16"/>
      <c r="J6" s="16"/>
      <c r="K6" s="2"/>
      <c r="L6" s="2"/>
      <c r="M6" s="2"/>
    </row>
    <row r="7" spans="1:13" ht="13.5" customHeight="1">
      <c r="A7" s="122" t="s">
        <v>83</v>
      </c>
      <c r="B7" s="123">
        <v>69</v>
      </c>
      <c r="C7" s="126">
        <v>68</v>
      </c>
      <c r="D7" s="28">
        <f t="shared" ref="D7:D25" si="0">C7/B7</f>
        <v>0.98550724637681164</v>
      </c>
      <c r="E7" s="126">
        <v>1</v>
      </c>
      <c r="F7" s="28">
        <f t="shared" ref="F7:F25" si="1">E7/B7</f>
        <v>1.4492753623188406E-2</v>
      </c>
      <c r="G7" s="126" t="s">
        <v>149</v>
      </c>
      <c r="H7" s="127">
        <v>1.4E-2</v>
      </c>
      <c r="I7" s="126">
        <v>1</v>
      </c>
      <c r="J7" s="28">
        <f t="shared" ref="J7:J25" si="2">I7/B7</f>
        <v>1.4492753623188406E-2</v>
      </c>
      <c r="K7" s="126"/>
      <c r="L7" s="126"/>
      <c r="M7" s="27"/>
    </row>
    <row r="8" spans="1:13" ht="13.5" customHeight="1">
      <c r="A8" s="122" t="s">
        <v>84</v>
      </c>
      <c r="B8" s="123">
        <v>80</v>
      </c>
      <c r="C8" s="126">
        <v>78</v>
      </c>
      <c r="D8" s="28">
        <f t="shared" si="0"/>
        <v>0.97499999999999998</v>
      </c>
      <c r="E8" s="126">
        <v>2</v>
      </c>
      <c r="F8" s="28">
        <f t="shared" si="1"/>
        <v>2.5000000000000001E-2</v>
      </c>
      <c r="G8" s="126" t="s">
        <v>149</v>
      </c>
      <c r="H8" s="127">
        <v>1.2999999999999999E-2</v>
      </c>
      <c r="I8" s="126">
        <v>2</v>
      </c>
      <c r="J8" s="28">
        <f t="shared" si="2"/>
        <v>2.5000000000000001E-2</v>
      </c>
      <c r="K8" s="126"/>
      <c r="L8" s="126"/>
      <c r="M8" s="27"/>
    </row>
    <row r="9" spans="1:13" ht="13.5" customHeight="1">
      <c r="A9" s="122" t="s">
        <v>505</v>
      </c>
      <c r="B9" s="123">
        <v>38</v>
      </c>
      <c r="C9" s="126">
        <v>38</v>
      </c>
      <c r="D9" s="28">
        <f t="shared" si="0"/>
        <v>1</v>
      </c>
      <c r="E9" s="126"/>
      <c r="F9" s="28">
        <f t="shared" si="1"/>
        <v>0</v>
      </c>
      <c r="G9" s="126"/>
      <c r="H9" s="127"/>
      <c r="I9" s="126"/>
      <c r="J9" s="28">
        <f t="shared" si="2"/>
        <v>0</v>
      </c>
      <c r="K9" s="126"/>
      <c r="L9" s="126"/>
      <c r="M9" s="27"/>
    </row>
    <row r="10" spans="1:13" ht="13.5" customHeight="1">
      <c r="A10" s="122" t="s">
        <v>85</v>
      </c>
      <c r="B10" s="123">
        <v>107</v>
      </c>
      <c r="C10" s="126">
        <v>107</v>
      </c>
      <c r="D10" s="28">
        <f t="shared" si="0"/>
        <v>1</v>
      </c>
      <c r="E10" s="126"/>
      <c r="F10" s="28">
        <f t="shared" si="1"/>
        <v>0</v>
      </c>
      <c r="G10" s="126"/>
      <c r="H10" s="127"/>
      <c r="I10" s="126"/>
      <c r="J10" s="28">
        <f t="shared" si="2"/>
        <v>0</v>
      </c>
      <c r="K10" s="126"/>
      <c r="L10" s="126"/>
      <c r="M10" s="27"/>
    </row>
    <row r="11" spans="1:13" ht="13.5" customHeight="1">
      <c r="A11" s="122" t="s">
        <v>86</v>
      </c>
      <c r="B11" s="123">
        <v>57</v>
      </c>
      <c r="C11" s="126">
        <v>52</v>
      </c>
      <c r="D11" s="28">
        <f t="shared" si="0"/>
        <v>0.91228070175438591</v>
      </c>
      <c r="E11" s="126">
        <v>5</v>
      </c>
      <c r="F11" s="28">
        <f t="shared" si="1"/>
        <v>8.771929824561403E-2</v>
      </c>
      <c r="G11" s="126" t="s">
        <v>149</v>
      </c>
      <c r="H11" s="127">
        <v>1.7999999999999999E-2</v>
      </c>
      <c r="I11" s="126">
        <v>5</v>
      </c>
      <c r="J11" s="28">
        <f t="shared" si="2"/>
        <v>8.771929824561403E-2</v>
      </c>
      <c r="K11" s="126"/>
      <c r="L11" s="126"/>
      <c r="M11" s="27"/>
    </row>
    <row r="12" spans="1:13" ht="28.5" customHeight="1">
      <c r="A12" s="24" t="s">
        <v>146</v>
      </c>
      <c r="B12" s="123">
        <v>98</v>
      </c>
      <c r="C12" s="126">
        <v>98</v>
      </c>
      <c r="D12" s="28">
        <f t="shared" si="0"/>
        <v>1</v>
      </c>
      <c r="E12" s="126"/>
      <c r="F12" s="28">
        <f t="shared" si="1"/>
        <v>0</v>
      </c>
      <c r="G12" s="126"/>
      <c r="H12" s="127"/>
      <c r="I12" s="126"/>
      <c r="J12" s="28">
        <f t="shared" si="2"/>
        <v>0</v>
      </c>
      <c r="K12" s="126"/>
      <c r="L12" s="126"/>
      <c r="M12" s="27"/>
    </row>
    <row r="13" spans="1:13" ht="13.5" customHeight="1">
      <c r="A13" s="122" t="s">
        <v>87</v>
      </c>
      <c r="B13" s="123">
        <v>78</v>
      </c>
      <c r="C13" s="126">
        <v>77</v>
      </c>
      <c r="D13" s="28">
        <f t="shared" si="0"/>
        <v>0.98717948717948723</v>
      </c>
      <c r="E13" s="126">
        <v>1</v>
      </c>
      <c r="F13" s="28">
        <f t="shared" si="1"/>
        <v>1.282051282051282E-2</v>
      </c>
      <c r="G13" s="126"/>
      <c r="H13" s="127"/>
      <c r="I13" s="126">
        <v>1</v>
      </c>
      <c r="J13" s="28">
        <f t="shared" si="2"/>
        <v>1.282051282051282E-2</v>
      </c>
      <c r="K13" s="126"/>
      <c r="L13" s="126"/>
      <c r="M13" s="27"/>
    </row>
    <row r="14" spans="1:13" ht="13.5" customHeight="1">
      <c r="A14" s="122" t="s">
        <v>60</v>
      </c>
      <c r="B14" s="123">
        <v>27</v>
      </c>
      <c r="C14" s="126">
        <v>25</v>
      </c>
      <c r="D14" s="28">
        <f t="shared" si="0"/>
        <v>0.92592592592592593</v>
      </c>
      <c r="E14" s="126">
        <v>2</v>
      </c>
      <c r="F14" s="28">
        <f t="shared" si="1"/>
        <v>7.407407407407407E-2</v>
      </c>
      <c r="G14" s="126"/>
      <c r="H14" s="127"/>
      <c r="I14" s="126">
        <v>2</v>
      </c>
      <c r="J14" s="28">
        <f t="shared" si="2"/>
        <v>7.407407407407407E-2</v>
      </c>
      <c r="K14" s="126"/>
      <c r="L14" s="126"/>
      <c r="M14" s="27"/>
    </row>
    <row r="15" spans="1:13" ht="13.5" customHeight="1">
      <c r="A15" s="122" t="s">
        <v>506</v>
      </c>
      <c r="B15" s="123">
        <v>35</v>
      </c>
      <c r="C15" s="126">
        <v>34</v>
      </c>
      <c r="D15" s="28">
        <f t="shared" si="0"/>
        <v>0.97142857142857142</v>
      </c>
      <c r="E15" s="126">
        <v>1</v>
      </c>
      <c r="F15" s="28">
        <f t="shared" si="1"/>
        <v>2.8571428571428571E-2</v>
      </c>
      <c r="G15" s="126"/>
      <c r="H15" s="127"/>
      <c r="I15" s="126">
        <v>1</v>
      </c>
      <c r="J15" s="28">
        <f t="shared" si="2"/>
        <v>2.8571428571428571E-2</v>
      </c>
      <c r="K15" s="126"/>
      <c r="L15" s="126"/>
      <c r="M15" s="27"/>
    </row>
    <row r="16" spans="1:13" ht="13.5" customHeight="1">
      <c r="A16" s="122" t="s">
        <v>88</v>
      </c>
      <c r="B16" s="123">
        <v>11</v>
      </c>
      <c r="C16" s="126">
        <v>11</v>
      </c>
      <c r="D16" s="28">
        <f t="shared" si="0"/>
        <v>1</v>
      </c>
      <c r="E16" s="126"/>
      <c r="F16" s="28">
        <f t="shared" si="1"/>
        <v>0</v>
      </c>
      <c r="G16" s="126"/>
      <c r="H16" s="127"/>
      <c r="I16" s="126"/>
      <c r="J16" s="28">
        <f t="shared" si="2"/>
        <v>0</v>
      </c>
      <c r="K16" s="126"/>
      <c r="L16" s="126"/>
      <c r="M16" s="27"/>
    </row>
    <row r="17" spans="1:13" ht="13.5" customHeight="1">
      <c r="A17" s="122" t="s">
        <v>89</v>
      </c>
      <c r="B17" s="123">
        <v>12</v>
      </c>
      <c r="C17" s="126">
        <v>7</v>
      </c>
      <c r="D17" s="28">
        <f t="shared" si="0"/>
        <v>0.58333333333333337</v>
      </c>
      <c r="E17" s="126">
        <v>5</v>
      </c>
      <c r="F17" s="28">
        <f t="shared" si="1"/>
        <v>0.41666666666666669</v>
      </c>
      <c r="G17" s="126"/>
      <c r="H17" s="127"/>
      <c r="I17" s="126">
        <v>5</v>
      </c>
      <c r="J17" s="28">
        <f t="shared" si="2"/>
        <v>0.41666666666666669</v>
      </c>
      <c r="K17" s="126"/>
      <c r="L17" s="126"/>
      <c r="M17" s="27"/>
    </row>
    <row r="18" spans="1:13" ht="13.5" customHeight="1">
      <c r="A18" s="122" t="s">
        <v>90</v>
      </c>
      <c r="B18" s="124">
        <v>41</v>
      </c>
      <c r="C18" s="126">
        <v>37</v>
      </c>
      <c r="D18" s="28">
        <f t="shared" si="0"/>
        <v>0.90243902439024393</v>
      </c>
      <c r="E18" s="126">
        <v>4</v>
      </c>
      <c r="F18" s="28">
        <f t="shared" si="1"/>
        <v>9.7560975609756101E-2</v>
      </c>
      <c r="G18" s="126"/>
      <c r="H18" s="127"/>
      <c r="I18" s="126">
        <v>4</v>
      </c>
      <c r="J18" s="28">
        <f t="shared" si="2"/>
        <v>9.7560975609756101E-2</v>
      </c>
      <c r="K18" s="126"/>
      <c r="L18" s="126"/>
      <c r="M18" s="27"/>
    </row>
    <row r="19" spans="1:13" ht="16.5" customHeight="1">
      <c r="A19" s="24" t="s">
        <v>147</v>
      </c>
      <c r="B19" s="123">
        <v>44</v>
      </c>
      <c r="C19" s="126">
        <v>43</v>
      </c>
      <c r="D19" s="28">
        <f t="shared" si="0"/>
        <v>0.97727272727272729</v>
      </c>
      <c r="E19" s="126">
        <v>1</v>
      </c>
      <c r="F19" s="28">
        <f t="shared" si="1"/>
        <v>2.2727272727272728E-2</v>
      </c>
      <c r="G19" s="126"/>
      <c r="H19" s="127"/>
      <c r="I19" s="126">
        <v>1</v>
      </c>
      <c r="J19" s="28">
        <f t="shared" si="2"/>
        <v>2.2727272727272728E-2</v>
      </c>
      <c r="K19" s="126"/>
      <c r="L19" s="126"/>
      <c r="M19" s="27"/>
    </row>
    <row r="20" spans="1:13">
      <c r="A20" s="122" t="s">
        <v>91</v>
      </c>
      <c r="B20" s="123">
        <v>52</v>
      </c>
      <c r="C20" s="126">
        <v>49</v>
      </c>
      <c r="D20" s="28">
        <f t="shared" si="0"/>
        <v>0.94230769230769229</v>
      </c>
      <c r="E20" s="126">
        <v>3</v>
      </c>
      <c r="F20" s="28">
        <f t="shared" si="1"/>
        <v>5.7692307692307696E-2</v>
      </c>
      <c r="G20" s="126" t="s">
        <v>150</v>
      </c>
      <c r="H20" s="127">
        <v>1.9E-2</v>
      </c>
      <c r="I20" s="126">
        <v>2</v>
      </c>
      <c r="J20" s="28">
        <f t="shared" si="2"/>
        <v>3.8461538461538464E-2</v>
      </c>
      <c r="K20" s="126"/>
      <c r="L20" s="126"/>
      <c r="M20" s="27"/>
    </row>
    <row r="21" spans="1:13" ht="13.5" customHeight="1">
      <c r="A21" s="122" t="s">
        <v>92</v>
      </c>
      <c r="B21" s="123">
        <v>33</v>
      </c>
      <c r="C21" s="126">
        <v>26</v>
      </c>
      <c r="D21" s="28">
        <f t="shared" si="0"/>
        <v>0.78787878787878785</v>
      </c>
      <c r="E21" s="126">
        <v>7</v>
      </c>
      <c r="F21" s="28">
        <f t="shared" si="1"/>
        <v>0.21212121212121213</v>
      </c>
      <c r="G21" s="126"/>
      <c r="H21" s="127"/>
      <c r="I21" s="126">
        <v>7</v>
      </c>
      <c r="J21" s="28">
        <f t="shared" si="2"/>
        <v>0.21212121212121213</v>
      </c>
      <c r="K21" s="126"/>
      <c r="L21" s="126"/>
      <c r="M21" s="27"/>
    </row>
    <row r="22" spans="1:13" ht="13.5" customHeight="1">
      <c r="A22" s="122" t="s">
        <v>93</v>
      </c>
      <c r="B22" s="123">
        <v>67</v>
      </c>
      <c r="C22" s="126">
        <v>65</v>
      </c>
      <c r="D22" s="28">
        <f t="shared" si="0"/>
        <v>0.97014925373134331</v>
      </c>
      <c r="E22" s="126">
        <v>2</v>
      </c>
      <c r="F22" s="28">
        <f t="shared" si="1"/>
        <v>2.9850746268656716E-2</v>
      </c>
      <c r="G22" s="126"/>
      <c r="H22" s="127"/>
      <c r="I22" s="126">
        <v>2</v>
      </c>
      <c r="J22" s="28">
        <f t="shared" si="2"/>
        <v>2.9850746268656716E-2</v>
      </c>
      <c r="K22" s="126"/>
      <c r="L22" s="126"/>
      <c r="M22" s="27"/>
    </row>
    <row r="23" spans="1:13" ht="13.5" customHeight="1">
      <c r="A23" s="122" t="s">
        <v>94</v>
      </c>
      <c r="B23" s="123">
        <v>54</v>
      </c>
      <c r="C23" s="126">
        <v>51</v>
      </c>
      <c r="D23" s="28">
        <f t="shared" si="0"/>
        <v>0.94444444444444442</v>
      </c>
      <c r="E23" s="126">
        <v>3</v>
      </c>
      <c r="F23" s="28">
        <f t="shared" si="1"/>
        <v>5.5555555555555552E-2</v>
      </c>
      <c r="G23" s="126"/>
      <c r="H23" s="127"/>
      <c r="I23" s="126">
        <v>3</v>
      </c>
      <c r="J23" s="28">
        <f t="shared" si="2"/>
        <v>5.5555555555555552E-2</v>
      </c>
      <c r="K23" s="126"/>
      <c r="L23" s="126"/>
      <c r="M23" s="27"/>
    </row>
    <row r="24" spans="1:13" ht="23.25" customHeight="1">
      <c r="A24" s="24" t="s">
        <v>148</v>
      </c>
      <c r="B24" s="123">
        <v>16</v>
      </c>
      <c r="C24" s="126">
        <v>12</v>
      </c>
      <c r="D24" s="28">
        <f t="shared" si="0"/>
        <v>0.75</v>
      </c>
      <c r="E24" s="128"/>
      <c r="F24" s="28">
        <f t="shared" si="1"/>
        <v>0</v>
      </c>
      <c r="G24" s="128"/>
      <c r="H24" s="129"/>
      <c r="I24" s="128"/>
      <c r="J24" s="28">
        <f t="shared" si="2"/>
        <v>0</v>
      </c>
      <c r="K24" s="126">
        <v>4</v>
      </c>
      <c r="L24" s="126"/>
      <c r="M24" s="27"/>
    </row>
    <row r="25" spans="1:13" ht="13.5" customHeight="1">
      <c r="A25" s="125" t="s">
        <v>1</v>
      </c>
      <c r="B25" s="123">
        <v>35</v>
      </c>
      <c r="C25" s="130"/>
      <c r="D25" s="28">
        <f t="shared" si="0"/>
        <v>0</v>
      </c>
      <c r="E25" s="130">
        <v>20</v>
      </c>
      <c r="F25" s="28">
        <f t="shared" si="1"/>
        <v>0.5714285714285714</v>
      </c>
      <c r="G25" s="130"/>
      <c r="H25" s="131"/>
      <c r="I25" s="130">
        <v>20</v>
      </c>
      <c r="J25" s="28">
        <f t="shared" si="2"/>
        <v>0.5714285714285714</v>
      </c>
      <c r="K25" s="47"/>
      <c r="L25" s="47">
        <v>15</v>
      </c>
      <c r="M25" s="46"/>
    </row>
    <row r="26" spans="1:13" s="75" customFormat="1" ht="13.5" customHeight="1">
      <c r="A26" s="74" t="s">
        <v>144</v>
      </c>
      <c r="B26" s="123">
        <v>13</v>
      </c>
      <c r="C26" s="27">
        <v>13</v>
      </c>
      <c r="D26" s="28">
        <f t="shared" ref="D26:D46" si="3">C26/B26</f>
        <v>1</v>
      </c>
      <c r="E26" s="27">
        <f t="shared" ref="E26:E46" si="4">G26+I26</f>
        <v>0</v>
      </c>
      <c r="F26" s="28">
        <f t="shared" ref="F26:F46" si="5">E26/B26</f>
        <v>0</v>
      </c>
      <c r="G26" s="27"/>
      <c r="H26" s="28"/>
      <c r="I26" s="27"/>
      <c r="J26" s="28">
        <f t="shared" ref="J26:J46" si="6">I26/B26</f>
        <v>0</v>
      </c>
      <c r="K26" s="27"/>
      <c r="L26" s="27"/>
      <c r="M26" s="27"/>
    </row>
    <row r="27" spans="1:13" s="75" customFormat="1" ht="13.5" customHeight="1">
      <c r="A27" s="74" t="s">
        <v>139</v>
      </c>
      <c r="B27" s="123">
        <v>19</v>
      </c>
      <c r="C27" s="27">
        <v>18</v>
      </c>
      <c r="D27" s="28">
        <f t="shared" si="3"/>
        <v>0.94736842105263153</v>
      </c>
      <c r="E27" s="27">
        <f t="shared" si="4"/>
        <v>1</v>
      </c>
      <c r="F27" s="28">
        <f t="shared" si="5"/>
        <v>5.2631578947368418E-2</v>
      </c>
      <c r="G27" s="27"/>
      <c r="H27" s="28"/>
      <c r="I27" s="27">
        <v>1</v>
      </c>
      <c r="J27" s="28">
        <f t="shared" si="6"/>
        <v>5.2631578947368418E-2</v>
      </c>
      <c r="K27" s="27"/>
      <c r="L27" s="27"/>
      <c r="M27" s="27"/>
    </row>
    <row r="28" spans="1:13" s="75" customFormat="1" ht="13.5" customHeight="1">
      <c r="A28" s="74" t="s">
        <v>129</v>
      </c>
      <c r="B28" s="123">
        <v>39</v>
      </c>
      <c r="C28" s="27">
        <v>38</v>
      </c>
      <c r="D28" s="28">
        <f t="shared" si="3"/>
        <v>0.97435897435897434</v>
      </c>
      <c r="E28" s="27">
        <f t="shared" si="4"/>
        <v>1</v>
      </c>
      <c r="F28" s="28">
        <f t="shared" si="5"/>
        <v>2.564102564102564E-2</v>
      </c>
      <c r="G28" s="27"/>
      <c r="H28" s="28"/>
      <c r="I28" s="27">
        <v>1</v>
      </c>
      <c r="J28" s="28">
        <f t="shared" si="6"/>
        <v>2.564102564102564E-2</v>
      </c>
      <c r="K28" s="27"/>
      <c r="L28" s="27"/>
      <c r="M28" s="27"/>
    </row>
    <row r="29" spans="1:13" s="75" customFormat="1" ht="13.5" customHeight="1">
      <c r="A29" s="74" t="s">
        <v>141</v>
      </c>
      <c r="B29" s="123">
        <v>9</v>
      </c>
      <c r="C29" s="27">
        <v>8</v>
      </c>
      <c r="D29" s="28">
        <f t="shared" si="3"/>
        <v>0.88888888888888884</v>
      </c>
      <c r="E29" s="27">
        <f t="shared" si="4"/>
        <v>1</v>
      </c>
      <c r="F29" s="28">
        <f t="shared" si="5"/>
        <v>0.1111111111111111</v>
      </c>
      <c r="G29" s="27"/>
      <c r="H29" s="28"/>
      <c r="I29" s="27">
        <v>1</v>
      </c>
      <c r="J29" s="28">
        <f t="shared" si="6"/>
        <v>0.1111111111111111</v>
      </c>
      <c r="K29" s="27"/>
      <c r="L29" s="27"/>
      <c r="M29" s="27"/>
    </row>
    <row r="30" spans="1:13" s="75" customFormat="1" ht="13.5" customHeight="1">
      <c r="A30" s="74" t="s">
        <v>130</v>
      </c>
      <c r="B30" s="123">
        <v>51</v>
      </c>
      <c r="C30" s="27">
        <v>46</v>
      </c>
      <c r="D30" s="28">
        <f t="shared" si="3"/>
        <v>0.90196078431372551</v>
      </c>
      <c r="E30" s="27">
        <f t="shared" si="4"/>
        <v>5</v>
      </c>
      <c r="F30" s="28">
        <f t="shared" si="5"/>
        <v>9.8039215686274508E-2</v>
      </c>
      <c r="G30" s="27"/>
      <c r="H30" s="28"/>
      <c r="I30" s="27">
        <v>5</v>
      </c>
      <c r="J30" s="28">
        <f t="shared" si="6"/>
        <v>9.8039215686274508E-2</v>
      </c>
      <c r="K30" s="27"/>
      <c r="L30" s="27"/>
      <c r="M30" s="27"/>
    </row>
    <row r="31" spans="1:13" s="75" customFormat="1" ht="13.5" customHeight="1">
      <c r="A31" s="74" t="s">
        <v>132</v>
      </c>
      <c r="B31" s="123">
        <v>33</v>
      </c>
      <c r="C31" s="27">
        <v>32</v>
      </c>
      <c r="D31" s="28">
        <f t="shared" si="3"/>
        <v>0.96969696969696972</v>
      </c>
      <c r="E31" s="27">
        <f t="shared" si="4"/>
        <v>1</v>
      </c>
      <c r="F31" s="28">
        <f t="shared" si="5"/>
        <v>3.0303030303030304E-2</v>
      </c>
      <c r="G31" s="27"/>
      <c r="H31" s="28"/>
      <c r="I31" s="27">
        <v>1</v>
      </c>
      <c r="J31" s="28">
        <f t="shared" si="6"/>
        <v>3.0303030303030304E-2</v>
      </c>
      <c r="K31" s="27"/>
      <c r="L31" s="27"/>
      <c r="M31" s="27"/>
    </row>
    <row r="32" spans="1:13" s="75" customFormat="1" ht="13.5" customHeight="1">
      <c r="A32" s="74" t="s">
        <v>401</v>
      </c>
      <c r="B32" s="123">
        <v>3</v>
      </c>
      <c r="C32" s="27">
        <v>2</v>
      </c>
      <c r="D32" s="28">
        <f t="shared" si="3"/>
        <v>0.66666666666666663</v>
      </c>
      <c r="E32" s="27">
        <f t="shared" si="4"/>
        <v>1</v>
      </c>
      <c r="F32" s="28">
        <f t="shared" si="5"/>
        <v>0.33333333333333331</v>
      </c>
      <c r="G32" s="27"/>
      <c r="H32" s="28"/>
      <c r="I32" s="27">
        <v>1</v>
      </c>
      <c r="J32" s="28">
        <f t="shared" si="6"/>
        <v>0.33333333333333331</v>
      </c>
      <c r="K32" s="27"/>
      <c r="L32" s="27"/>
      <c r="M32" s="27"/>
    </row>
    <row r="33" spans="1:13" s="75" customFormat="1" ht="13.5" customHeight="1">
      <c r="A33" s="74" t="s">
        <v>135</v>
      </c>
      <c r="B33" s="123">
        <v>32</v>
      </c>
      <c r="C33" s="27">
        <v>30</v>
      </c>
      <c r="D33" s="28">
        <f t="shared" si="3"/>
        <v>0.9375</v>
      </c>
      <c r="E33" s="27">
        <f t="shared" si="4"/>
        <v>2</v>
      </c>
      <c r="F33" s="28">
        <f t="shared" si="5"/>
        <v>6.25E-2</v>
      </c>
      <c r="G33" s="27"/>
      <c r="H33" s="28"/>
      <c r="I33" s="27">
        <v>2</v>
      </c>
      <c r="J33" s="28">
        <f t="shared" si="6"/>
        <v>6.25E-2</v>
      </c>
      <c r="K33" s="27"/>
      <c r="L33" s="27"/>
      <c r="M33" s="27"/>
    </row>
    <row r="34" spans="1:13" s="75" customFormat="1" ht="13.5" customHeight="1">
      <c r="A34" s="74" t="s">
        <v>127</v>
      </c>
      <c r="B34" s="123">
        <v>18</v>
      </c>
      <c r="C34" s="27">
        <v>13</v>
      </c>
      <c r="D34" s="28">
        <f t="shared" si="3"/>
        <v>0.72222222222222221</v>
      </c>
      <c r="E34" s="27">
        <f t="shared" si="4"/>
        <v>5</v>
      </c>
      <c r="F34" s="28">
        <f t="shared" si="5"/>
        <v>0.27777777777777779</v>
      </c>
      <c r="G34" s="27"/>
      <c r="H34" s="28"/>
      <c r="I34" s="27">
        <v>5</v>
      </c>
      <c r="J34" s="28">
        <f t="shared" si="6"/>
        <v>0.27777777777777779</v>
      </c>
      <c r="K34" s="27"/>
      <c r="L34" s="27"/>
      <c r="M34" s="27"/>
    </row>
    <row r="35" spans="1:13" s="75" customFormat="1" ht="13.5" customHeight="1">
      <c r="A35" s="74" t="s">
        <v>145</v>
      </c>
      <c r="B35" s="123">
        <v>30</v>
      </c>
      <c r="C35" s="27">
        <v>24</v>
      </c>
      <c r="D35" s="28">
        <f t="shared" si="3"/>
        <v>0.8</v>
      </c>
      <c r="E35" s="27">
        <f t="shared" si="4"/>
        <v>6</v>
      </c>
      <c r="F35" s="28">
        <f t="shared" si="5"/>
        <v>0.2</v>
      </c>
      <c r="G35" s="27"/>
      <c r="H35" s="28"/>
      <c r="I35" s="27">
        <v>6</v>
      </c>
      <c r="J35" s="28">
        <f t="shared" si="6"/>
        <v>0.2</v>
      </c>
      <c r="K35" s="27"/>
      <c r="L35" s="27"/>
      <c r="M35" s="27"/>
    </row>
    <row r="36" spans="1:13" s="75" customFormat="1" ht="13.5" customHeight="1">
      <c r="A36" s="74" t="s">
        <v>142</v>
      </c>
      <c r="B36" s="123">
        <v>7</v>
      </c>
      <c r="C36" s="27">
        <v>6</v>
      </c>
      <c r="D36" s="28">
        <f t="shared" si="3"/>
        <v>0.8571428571428571</v>
      </c>
      <c r="E36" s="27">
        <f t="shared" si="4"/>
        <v>1</v>
      </c>
      <c r="F36" s="28">
        <f t="shared" si="5"/>
        <v>0.14285714285714285</v>
      </c>
      <c r="G36" s="27"/>
      <c r="H36" s="28"/>
      <c r="I36" s="27">
        <v>1</v>
      </c>
      <c r="J36" s="28">
        <f t="shared" si="6"/>
        <v>0.14285714285714285</v>
      </c>
      <c r="K36" s="27"/>
      <c r="L36" s="27"/>
      <c r="M36" s="27"/>
    </row>
    <row r="37" spans="1:13" s="75" customFormat="1" ht="13.5" customHeight="1">
      <c r="A37" s="74" t="s">
        <v>143</v>
      </c>
      <c r="B37" s="123">
        <v>35</v>
      </c>
      <c r="C37" s="27">
        <v>33</v>
      </c>
      <c r="D37" s="28">
        <f t="shared" si="3"/>
        <v>0.94285714285714284</v>
      </c>
      <c r="E37" s="27">
        <f t="shared" si="4"/>
        <v>2</v>
      </c>
      <c r="F37" s="28">
        <f t="shared" si="5"/>
        <v>5.7142857142857141E-2</v>
      </c>
      <c r="G37" s="27"/>
      <c r="H37" s="28"/>
      <c r="I37" s="27">
        <v>2</v>
      </c>
      <c r="J37" s="28">
        <f t="shared" si="6"/>
        <v>5.7142857142857141E-2</v>
      </c>
      <c r="K37" s="27"/>
      <c r="L37" s="27"/>
      <c r="M37" s="27"/>
    </row>
    <row r="38" spans="1:13" s="75" customFormat="1" ht="13.5" customHeight="1">
      <c r="A38" s="74" t="s">
        <v>128</v>
      </c>
      <c r="B38" s="123">
        <v>110</v>
      </c>
      <c r="C38" s="27">
        <v>110</v>
      </c>
      <c r="D38" s="28">
        <f t="shared" si="3"/>
        <v>1</v>
      </c>
      <c r="E38" s="27">
        <f t="shared" si="4"/>
        <v>0</v>
      </c>
      <c r="F38" s="28">
        <f t="shared" si="5"/>
        <v>0</v>
      </c>
      <c r="G38" s="27"/>
      <c r="H38" s="28"/>
      <c r="I38" s="27"/>
      <c r="J38" s="28">
        <f t="shared" si="6"/>
        <v>0</v>
      </c>
      <c r="K38" s="27"/>
      <c r="L38" s="27"/>
      <c r="M38" s="27"/>
    </row>
    <row r="39" spans="1:13" s="75" customFormat="1" ht="13.5" customHeight="1">
      <c r="A39" s="74" t="s">
        <v>134</v>
      </c>
      <c r="B39" s="123">
        <v>20</v>
      </c>
      <c r="C39" s="27">
        <v>19</v>
      </c>
      <c r="D39" s="28">
        <f t="shared" si="3"/>
        <v>0.95</v>
      </c>
      <c r="E39" s="27">
        <f t="shared" si="4"/>
        <v>1</v>
      </c>
      <c r="F39" s="28">
        <f t="shared" si="5"/>
        <v>0.05</v>
      </c>
      <c r="G39" s="27"/>
      <c r="H39" s="28"/>
      <c r="I39" s="27">
        <v>1</v>
      </c>
      <c r="J39" s="28">
        <f t="shared" si="6"/>
        <v>0.05</v>
      </c>
      <c r="K39" s="27"/>
      <c r="L39" s="27"/>
      <c r="M39" s="27"/>
    </row>
    <row r="40" spans="1:13" s="75" customFormat="1" ht="13.5" customHeight="1">
      <c r="A40" s="74" t="s">
        <v>136</v>
      </c>
      <c r="B40" s="123">
        <v>81</v>
      </c>
      <c r="C40" s="27">
        <v>76</v>
      </c>
      <c r="D40" s="28">
        <f t="shared" si="3"/>
        <v>0.93827160493827155</v>
      </c>
      <c r="E40" s="27">
        <f t="shared" si="4"/>
        <v>4</v>
      </c>
      <c r="F40" s="28">
        <f t="shared" si="5"/>
        <v>4.9382716049382713E-2</v>
      </c>
      <c r="G40" s="27"/>
      <c r="H40" s="28"/>
      <c r="I40" s="27">
        <v>4</v>
      </c>
      <c r="J40" s="28">
        <f t="shared" si="6"/>
        <v>4.9382716049382713E-2</v>
      </c>
      <c r="K40" s="27">
        <v>1</v>
      </c>
      <c r="L40" s="27"/>
      <c r="M40" s="27"/>
    </row>
    <row r="41" spans="1:13" s="75" customFormat="1" ht="13.5" customHeight="1">
      <c r="A41" s="74" t="s">
        <v>138</v>
      </c>
      <c r="B41" s="123">
        <v>62</v>
      </c>
      <c r="C41" s="232">
        <v>62</v>
      </c>
      <c r="D41" s="28">
        <f t="shared" si="3"/>
        <v>1</v>
      </c>
      <c r="E41" s="27">
        <f t="shared" si="4"/>
        <v>0</v>
      </c>
      <c r="F41" s="28">
        <f t="shared" si="5"/>
        <v>0</v>
      </c>
      <c r="G41" s="27"/>
      <c r="H41" s="28"/>
      <c r="I41" s="27"/>
      <c r="J41" s="28">
        <f t="shared" si="6"/>
        <v>0</v>
      </c>
      <c r="K41" s="27"/>
      <c r="L41" s="27"/>
      <c r="M41" s="27"/>
    </row>
    <row r="42" spans="1:13" s="75" customFormat="1" ht="13.5" customHeight="1">
      <c r="A42" s="74" t="s">
        <v>140</v>
      </c>
      <c r="B42" s="123">
        <v>13</v>
      </c>
      <c r="C42" s="27">
        <v>12</v>
      </c>
      <c r="D42" s="28">
        <f t="shared" si="3"/>
        <v>0.92307692307692313</v>
      </c>
      <c r="E42" s="27">
        <f t="shared" si="4"/>
        <v>1</v>
      </c>
      <c r="F42" s="28">
        <f t="shared" si="5"/>
        <v>7.6923076923076927E-2</v>
      </c>
      <c r="G42" s="27"/>
      <c r="H42" s="28"/>
      <c r="I42" s="27">
        <v>1</v>
      </c>
      <c r="J42" s="28">
        <f t="shared" si="6"/>
        <v>7.6923076923076927E-2</v>
      </c>
      <c r="K42" s="27"/>
      <c r="L42" s="27"/>
      <c r="M42" s="27"/>
    </row>
    <row r="43" spans="1:13" s="75" customFormat="1" ht="13.5" customHeight="1">
      <c r="A43" s="74" t="s">
        <v>133</v>
      </c>
      <c r="B43" s="123">
        <v>23</v>
      </c>
      <c r="C43" s="27">
        <v>22</v>
      </c>
      <c r="D43" s="28">
        <f t="shared" si="3"/>
        <v>0.95652173913043481</v>
      </c>
      <c r="E43" s="27">
        <f t="shared" si="4"/>
        <v>1</v>
      </c>
      <c r="F43" s="28">
        <f t="shared" si="5"/>
        <v>4.3478260869565216E-2</v>
      </c>
      <c r="G43" s="27"/>
      <c r="H43" s="28"/>
      <c r="I43" s="27">
        <v>1</v>
      </c>
      <c r="J43" s="28">
        <f t="shared" si="6"/>
        <v>4.3478260869565216E-2</v>
      </c>
      <c r="K43" s="27"/>
      <c r="L43" s="27"/>
      <c r="M43" s="27"/>
    </row>
    <row r="44" spans="1:13" s="75" customFormat="1" ht="13.5" customHeight="1">
      <c r="A44" s="74" t="s">
        <v>137</v>
      </c>
      <c r="B44" s="123">
        <v>21</v>
      </c>
      <c r="C44" s="232">
        <v>21</v>
      </c>
      <c r="D44" s="28">
        <f t="shared" si="3"/>
        <v>1</v>
      </c>
      <c r="E44" s="27">
        <f t="shared" si="4"/>
        <v>0</v>
      </c>
      <c r="F44" s="28">
        <f t="shared" si="5"/>
        <v>0</v>
      </c>
      <c r="G44" s="27"/>
      <c r="H44" s="28"/>
      <c r="I44" s="27"/>
      <c r="J44" s="28">
        <f t="shared" si="6"/>
        <v>0</v>
      </c>
      <c r="K44" s="27"/>
      <c r="L44" s="27"/>
      <c r="M44" s="27"/>
    </row>
    <row r="45" spans="1:13" s="75" customFormat="1" ht="13.5" customHeight="1">
      <c r="A45" s="74" t="s">
        <v>131</v>
      </c>
      <c r="B45" s="123">
        <v>23</v>
      </c>
      <c r="C45" s="27">
        <v>22</v>
      </c>
      <c r="D45" s="28">
        <f t="shared" si="3"/>
        <v>0.95652173913043481</v>
      </c>
      <c r="E45" s="27">
        <f t="shared" si="4"/>
        <v>1</v>
      </c>
      <c r="F45" s="28">
        <f t="shared" si="5"/>
        <v>4.3478260869565216E-2</v>
      </c>
      <c r="G45" s="27"/>
      <c r="H45" s="28"/>
      <c r="I45" s="27">
        <v>1</v>
      </c>
      <c r="J45" s="28">
        <f t="shared" si="6"/>
        <v>4.3478260869565216E-2</v>
      </c>
      <c r="K45" s="27"/>
      <c r="L45" s="27"/>
      <c r="M45" s="27"/>
    </row>
    <row r="46" spans="1:13" s="75" customFormat="1" ht="13.5" customHeight="1" thickBot="1">
      <c r="A46" s="74" t="s">
        <v>502</v>
      </c>
      <c r="B46" s="123">
        <v>15</v>
      </c>
      <c r="C46" s="27">
        <v>14</v>
      </c>
      <c r="D46" s="28">
        <f t="shared" si="3"/>
        <v>0.93333333333333335</v>
      </c>
      <c r="E46" s="27">
        <f t="shared" si="4"/>
        <v>0</v>
      </c>
      <c r="F46" s="28">
        <f t="shared" si="5"/>
        <v>0</v>
      </c>
      <c r="G46" s="27"/>
      <c r="H46" s="28"/>
      <c r="I46" s="27"/>
      <c r="J46" s="28">
        <f t="shared" si="6"/>
        <v>0</v>
      </c>
      <c r="K46" s="27"/>
      <c r="L46" s="27">
        <v>1</v>
      </c>
      <c r="M46" s="27"/>
    </row>
    <row r="47" spans="1:13" ht="18" customHeight="1" thickTop="1" thickBot="1">
      <c r="A47" s="110" t="s">
        <v>180</v>
      </c>
      <c r="B47" s="111">
        <f>SUM(B7:B23,B26:B46)</f>
        <v>1560</v>
      </c>
      <c r="C47" s="111">
        <f>SUM(C7:C23,C26:C46)</f>
        <v>1487</v>
      </c>
      <c r="D47" s="112">
        <f>C47/$B$47</f>
        <v>0.95320512820512826</v>
      </c>
      <c r="E47" s="111">
        <f>SUM(E7:E23,E26:E46)</f>
        <v>71</v>
      </c>
      <c r="F47" s="112">
        <f>E47/$B$47</f>
        <v>4.5512820512820511E-2</v>
      </c>
      <c r="G47" s="111">
        <v>4</v>
      </c>
      <c r="H47" s="112">
        <f>G47/$B$47</f>
        <v>2.5641025641025641E-3</v>
      </c>
      <c r="I47" s="111">
        <f>SUM(I7:I23,I26:I46)</f>
        <v>70</v>
      </c>
      <c r="J47" s="112">
        <f>I47/$B$47</f>
        <v>4.4871794871794872E-2</v>
      </c>
      <c r="K47" s="111">
        <f>SUM(K7:K23,K26:K46)</f>
        <v>1</v>
      </c>
      <c r="L47" s="111">
        <f t="shared" ref="L47:M47" si="7">SUM(L7:L23,L26:L46)</f>
        <v>1</v>
      </c>
      <c r="M47" s="111">
        <f t="shared" si="7"/>
        <v>0</v>
      </c>
    </row>
    <row r="48" spans="1:13" ht="16.5" thickTop="1">
      <c r="A48" s="52" t="s">
        <v>59</v>
      </c>
      <c r="B48" s="56">
        <f>SUM(B7:B46)</f>
        <v>1611</v>
      </c>
      <c r="C48" s="56">
        <f t="shared" ref="C48" si="8">SUM(C7:C46)</f>
        <v>1499</v>
      </c>
      <c r="D48" s="53">
        <f>C48/$B$48</f>
        <v>0.93047796399751703</v>
      </c>
      <c r="E48" s="56">
        <f>SUM(E7:E46)</f>
        <v>91</v>
      </c>
      <c r="F48" s="53">
        <f>E48/$B$48</f>
        <v>5.6486654252017383E-2</v>
      </c>
      <c r="G48" s="56">
        <v>4</v>
      </c>
      <c r="H48" s="53">
        <f>G48/$B$48</f>
        <v>2.4829298572315332E-3</v>
      </c>
      <c r="I48" s="56">
        <f>SUM(I7:I46)</f>
        <v>90</v>
      </c>
      <c r="J48" s="53">
        <f>I48/$B$48</f>
        <v>5.5865921787709494E-2</v>
      </c>
      <c r="K48" s="56">
        <f>SUM(K7:K46)</f>
        <v>5</v>
      </c>
      <c r="L48" s="56">
        <f t="shared" ref="L48:M48" si="9">SUM(L7:L46)</f>
        <v>16</v>
      </c>
      <c r="M48" s="56">
        <f t="shared" si="9"/>
        <v>0</v>
      </c>
    </row>
  </sheetData>
  <mergeCells count="14">
    <mergeCell ref="L2:L5"/>
    <mergeCell ref="E4:F4"/>
    <mergeCell ref="G4:H4"/>
    <mergeCell ref="I4:J4"/>
    <mergeCell ref="A1:M1"/>
    <mergeCell ref="M2:M5"/>
    <mergeCell ref="A2:A5"/>
    <mergeCell ref="C2:J2"/>
    <mergeCell ref="B2:B5"/>
    <mergeCell ref="K2:K5"/>
    <mergeCell ref="C3:D3"/>
    <mergeCell ref="E3:J3"/>
    <mergeCell ref="C4:C5"/>
    <mergeCell ref="D4:D5"/>
  </mergeCells>
  <phoneticPr fontId="9" type="noConversion"/>
  <pageMargins left="0.59055118110236227" right="0" top="0.59055118110236227" bottom="0.39370078740157483" header="0.43307086614173229" footer="0.51181102362204722"/>
  <pageSetup paperSize="9" scale="75" orientation="landscape" horizontalDpi="4294967294" r:id="rId1"/>
  <headerFooter alignWithMargins="0">
    <oddHeader>&amp;R&amp;9&amp;A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V9"/>
  <sheetViews>
    <sheetView topLeftCell="A4" zoomScale="73" zoomScaleNormal="73" workbookViewId="0">
      <selection activeCell="C38" sqref="C38"/>
    </sheetView>
  </sheetViews>
  <sheetFormatPr defaultRowHeight="12.75"/>
  <cols>
    <col min="1" max="1" width="36.140625" customWidth="1"/>
    <col min="2" max="2" width="13.85546875" customWidth="1"/>
    <col min="3" max="4" width="6" customWidth="1"/>
    <col min="5" max="10" width="5" customWidth="1"/>
    <col min="11" max="20" width="5.7109375" customWidth="1"/>
    <col min="21" max="22" width="4.85546875" customWidth="1"/>
  </cols>
  <sheetData>
    <row r="1" spans="1:22" s="1" customFormat="1" ht="44.25" customHeight="1">
      <c r="A1" s="396" t="s">
        <v>178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</row>
    <row r="2" spans="1:22" s="1" customFormat="1">
      <c r="B2" s="5"/>
      <c r="C2" s="6"/>
      <c r="D2" s="6"/>
      <c r="E2" s="6"/>
      <c r="F2" s="6"/>
      <c r="G2" s="6"/>
      <c r="H2" s="6"/>
      <c r="I2" s="7"/>
      <c r="J2" s="6"/>
    </row>
    <row r="3" spans="1:22" ht="12.75" customHeight="1">
      <c r="A3" s="8"/>
      <c r="B3" s="8"/>
      <c r="C3" s="431" t="s">
        <v>100</v>
      </c>
      <c r="D3" s="431"/>
      <c r="E3" s="431"/>
      <c r="F3" s="431"/>
      <c r="G3" s="431"/>
      <c r="H3" s="431"/>
      <c r="I3" s="431"/>
      <c r="J3" s="431"/>
      <c r="K3" s="431" t="s">
        <v>101</v>
      </c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</row>
    <row r="4" spans="1:22" ht="105" customHeight="1">
      <c r="A4" s="30" t="s">
        <v>36</v>
      </c>
      <c r="B4" s="30" t="s">
        <v>4</v>
      </c>
      <c r="C4" s="316" t="s">
        <v>78</v>
      </c>
      <c r="D4" s="316" t="s">
        <v>402</v>
      </c>
      <c r="E4" s="316" t="s">
        <v>21</v>
      </c>
      <c r="F4" s="316" t="s">
        <v>39</v>
      </c>
      <c r="G4" s="316" t="s">
        <v>177</v>
      </c>
      <c r="H4" s="316" t="s">
        <v>19</v>
      </c>
      <c r="I4" s="316" t="s">
        <v>20</v>
      </c>
      <c r="J4" s="316" t="s">
        <v>38</v>
      </c>
      <c r="K4" s="317" t="s">
        <v>402</v>
      </c>
      <c r="L4" s="317" t="s">
        <v>78</v>
      </c>
      <c r="M4" s="317" t="s">
        <v>17</v>
      </c>
      <c r="N4" s="317" t="s">
        <v>96</v>
      </c>
      <c r="O4" s="317" t="s">
        <v>97</v>
      </c>
      <c r="P4" s="317" t="s">
        <v>99</v>
      </c>
      <c r="Q4" s="317" t="s">
        <v>98</v>
      </c>
      <c r="R4" s="317" t="s">
        <v>21</v>
      </c>
      <c r="S4" s="317" t="s">
        <v>20</v>
      </c>
      <c r="T4" s="317" t="s">
        <v>39</v>
      </c>
      <c r="U4" s="317" t="s">
        <v>177</v>
      </c>
      <c r="V4" s="297" t="s">
        <v>18</v>
      </c>
    </row>
    <row r="5" spans="1:22" ht="15" customHeight="1">
      <c r="A5" s="4" t="s">
        <v>41</v>
      </c>
      <c r="B5" s="42">
        <v>657</v>
      </c>
      <c r="C5" s="298">
        <v>621</v>
      </c>
      <c r="D5" s="298">
        <v>621</v>
      </c>
      <c r="E5" s="298">
        <v>27</v>
      </c>
      <c r="F5" s="298">
        <v>16</v>
      </c>
      <c r="G5" s="298">
        <v>9</v>
      </c>
      <c r="H5" s="298">
        <v>18</v>
      </c>
      <c r="I5" s="298">
        <v>18</v>
      </c>
      <c r="J5" s="298">
        <v>61</v>
      </c>
      <c r="K5" s="343">
        <v>34</v>
      </c>
      <c r="L5" s="343">
        <v>34</v>
      </c>
      <c r="M5" s="343">
        <v>186</v>
      </c>
      <c r="N5" s="343">
        <v>110</v>
      </c>
      <c r="O5" s="343">
        <v>175</v>
      </c>
      <c r="P5" s="343">
        <v>218</v>
      </c>
      <c r="Q5" s="343">
        <v>438</v>
      </c>
      <c r="R5" s="343">
        <v>2</v>
      </c>
      <c r="S5" s="343">
        <v>1</v>
      </c>
      <c r="T5" s="343">
        <v>1</v>
      </c>
      <c r="U5" s="343">
        <v>6</v>
      </c>
      <c r="V5" s="343"/>
    </row>
    <row r="6" spans="1:22" ht="15" customHeight="1">
      <c r="A6" s="4" t="s">
        <v>12</v>
      </c>
      <c r="B6" s="42">
        <v>954</v>
      </c>
      <c r="C6" s="299">
        <v>875</v>
      </c>
      <c r="D6" s="299">
        <v>878</v>
      </c>
      <c r="E6" s="299">
        <v>33</v>
      </c>
      <c r="F6" s="299">
        <v>16</v>
      </c>
      <c r="G6" s="299">
        <v>5</v>
      </c>
      <c r="H6" s="299">
        <v>29</v>
      </c>
      <c r="I6" s="299">
        <v>41</v>
      </c>
      <c r="J6" s="299">
        <v>82</v>
      </c>
      <c r="K6" s="344">
        <v>57</v>
      </c>
      <c r="L6" s="344">
        <v>60</v>
      </c>
      <c r="M6" s="344">
        <v>310</v>
      </c>
      <c r="N6" s="344">
        <v>137</v>
      </c>
      <c r="O6" s="344">
        <v>277</v>
      </c>
      <c r="P6" s="344">
        <v>306</v>
      </c>
      <c r="Q6" s="344">
        <v>570</v>
      </c>
      <c r="R6" s="344"/>
      <c r="S6" s="344"/>
      <c r="T6" s="344"/>
      <c r="U6" s="344"/>
      <c r="V6" s="344">
        <v>15</v>
      </c>
    </row>
    <row r="7" spans="1:22" ht="15" customHeight="1" thickBot="1">
      <c r="A7" s="54"/>
      <c r="B7" s="55"/>
      <c r="C7" s="43"/>
      <c r="D7" s="43"/>
      <c r="E7" s="43"/>
      <c r="F7" s="43"/>
      <c r="G7" s="43"/>
      <c r="H7" s="43"/>
      <c r="I7" s="43"/>
      <c r="J7" s="43"/>
      <c r="K7" s="345"/>
      <c r="L7" s="345"/>
      <c r="M7" s="345"/>
      <c r="N7" s="345"/>
      <c r="O7" s="345"/>
      <c r="P7" s="345"/>
      <c r="Q7" s="345"/>
      <c r="R7" s="345"/>
      <c r="S7" s="346"/>
      <c r="T7" s="345"/>
      <c r="U7" s="345"/>
      <c r="V7" s="344"/>
    </row>
    <row r="8" spans="1:22" ht="15" customHeight="1" thickTop="1">
      <c r="A8" s="44" t="s">
        <v>7</v>
      </c>
      <c r="B8" s="45">
        <f>SUM(B5:B6)</f>
        <v>1611</v>
      </c>
      <c r="C8" s="45">
        <f>SUM(C5:C6)</f>
        <v>1496</v>
      </c>
      <c r="D8" s="45">
        <f t="shared" ref="D8:V8" si="0">SUM(D5:D6)</f>
        <v>1499</v>
      </c>
      <c r="E8" s="45">
        <f t="shared" si="0"/>
        <v>60</v>
      </c>
      <c r="F8" s="45">
        <f t="shared" si="0"/>
        <v>32</v>
      </c>
      <c r="G8" s="45">
        <f t="shared" si="0"/>
        <v>14</v>
      </c>
      <c r="H8" s="45">
        <f t="shared" si="0"/>
        <v>47</v>
      </c>
      <c r="I8" s="45">
        <f t="shared" si="0"/>
        <v>59</v>
      </c>
      <c r="J8" s="45">
        <f t="shared" si="0"/>
        <v>143</v>
      </c>
      <c r="K8" s="347">
        <f t="shared" si="0"/>
        <v>91</v>
      </c>
      <c r="L8" s="347">
        <f t="shared" si="0"/>
        <v>94</v>
      </c>
      <c r="M8" s="347">
        <f t="shared" si="0"/>
        <v>496</v>
      </c>
      <c r="N8" s="347">
        <f t="shared" si="0"/>
        <v>247</v>
      </c>
      <c r="O8" s="347">
        <f t="shared" si="0"/>
        <v>452</v>
      </c>
      <c r="P8" s="347">
        <f t="shared" si="0"/>
        <v>524</v>
      </c>
      <c r="Q8" s="347">
        <f t="shared" si="0"/>
        <v>1008</v>
      </c>
      <c r="R8" s="347">
        <f t="shared" si="0"/>
        <v>2</v>
      </c>
      <c r="S8" s="347">
        <f>SUM(S5:S6)</f>
        <v>1</v>
      </c>
      <c r="T8" s="347">
        <f>SUM(T5:T6)</f>
        <v>1</v>
      </c>
      <c r="U8" s="347">
        <f>SUM(U5:U6)</f>
        <v>6</v>
      </c>
      <c r="V8" s="347">
        <f t="shared" si="0"/>
        <v>15</v>
      </c>
    </row>
    <row r="9" spans="1:22" ht="30" customHeight="1">
      <c r="A9" s="432" t="s">
        <v>403</v>
      </c>
      <c r="B9" s="432"/>
      <c r="C9" s="300">
        <f>C8/$B$8</f>
        <v>0.92861576660459344</v>
      </c>
      <c r="D9" s="300">
        <f t="shared" ref="D9:J9" si="1">D8/$B$8</f>
        <v>0.93047796399751703</v>
      </c>
      <c r="E9" s="300">
        <f t="shared" si="1"/>
        <v>3.7243947858473E-2</v>
      </c>
      <c r="F9" s="300">
        <f t="shared" si="1"/>
        <v>1.9863438857852266E-2</v>
      </c>
      <c r="G9" s="300">
        <f t="shared" si="1"/>
        <v>8.6902545003103657E-3</v>
      </c>
      <c r="H9" s="300">
        <f t="shared" si="1"/>
        <v>2.9174425822470516E-2</v>
      </c>
      <c r="I9" s="300">
        <f t="shared" si="1"/>
        <v>3.6623215394165118E-2</v>
      </c>
      <c r="J9" s="300">
        <f t="shared" si="1"/>
        <v>8.8764742396027316E-2</v>
      </c>
    </row>
  </sheetData>
  <mergeCells count="4">
    <mergeCell ref="A1:S1"/>
    <mergeCell ref="C3:J3"/>
    <mergeCell ref="K3:V3"/>
    <mergeCell ref="A9:B9"/>
  </mergeCells>
  <phoneticPr fontId="3" type="noConversion"/>
  <pageMargins left="0.59055118110236227" right="0.19685039370078741" top="0.59055118110236227" bottom="0" header="0.43307086614173229" footer="0.51181102362204722"/>
  <pageSetup paperSize="9" scale="85" orientation="landscape" horizontalDpi="4294967294" r:id="rId1"/>
  <headerFooter alignWithMargins="0">
    <oddHeader>&amp;R&amp;8&amp;A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29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34" baseType="lpstr">
      <vt:lpstr>Обл.1</vt:lpstr>
      <vt:lpstr>линии анализа</vt:lpstr>
      <vt:lpstr>тит1</vt:lpstr>
      <vt:lpstr>Содерж1</vt:lpstr>
      <vt:lpstr>Анотац.</vt:lpstr>
      <vt:lpstr>1</vt:lpstr>
      <vt:lpstr>2</vt:lpstr>
      <vt:lpstr>3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4</vt:lpstr>
      <vt:lpstr>'6'!Заголовки_для_печати</vt:lpstr>
      <vt:lpstr>'7'!Заголовки_для_печати</vt:lpstr>
      <vt:lpstr>Содерж1!Заголовки_для_печати</vt:lpstr>
      <vt:lpstr>тит1!Область_печати</vt:lpstr>
    </vt:vector>
  </TitlesOfParts>
  <Company>Dnsoft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</dc:creator>
  <cp:lastModifiedBy>la</cp:lastModifiedBy>
  <cp:lastPrinted>2011-08-23T10:47:26Z</cp:lastPrinted>
  <dcterms:created xsi:type="dcterms:W3CDTF">2009-06-19T11:28:52Z</dcterms:created>
  <dcterms:modified xsi:type="dcterms:W3CDTF">2011-08-23T11:13:58Z</dcterms:modified>
</cp:coreProperties>
</file>